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drawings/drawing12.xml" ContentType="application/vnd.openxmlformats-officedocument.drawing+xml"/>
  <Override PartName="/xl/charts/chart7.xml" ContentType="application/vnd.openxmlformats-officedocument.drawingml.chart+xml"/>
  <Override PartName="/xl/drawings/drawing13.xml" ContentType="application/vnd.openxmlformats-officedocument.drawingml.chartshapes+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9.xml" ContentType="application/vnd.openxmlformats-officedocument.drawingml.chart+xml"/>
  <Override PartName="/xl/drawings/drawing18.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19.xml" ContentType="application/vnd.openxmlformats-officedocument.drawing+xml"/>
  <Override PartName="/xl/charts/chart12.xml" ContentType="application/vnd.openxmlformats-officedocument.drawingml.chart+xml"/>
  <Override PartName="/xl/drawings/drawing20.xml" ContentType="application/vnd.openxmlformats-officedocument.drawingml.chartshapes+xml"/>
  <Override PartName="/xl/drawings/drawing21.xml" ContentType="application/vnd.openxmlformats-officedocument.drawing+xml"/>
  <Override PartName="/xl/comments1.xml" ContentType="application/vnd.openxmlformats-officedocument.spreadsheetml.comments+xml"/>
  <Override PartName="/xl/charts/chart13.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drawings/drawing25.xml" ContentType="application/vnd.openxmlformats-officedocument.drawingml.chartshapes+xml"/>
  <Override PartName="/xl/drawings/drawing26.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27.xml" ContentType="application/vnd.openxmlformats-officedocument.drawing+xml"/>
  <Override PartName="/xl/charts/chart18.xml" ContentType="application/vnd.openxmlformats-officedocument.drawingml.chart+xml"/>
  <Override PartName="/xl/drawings/drawing28.xml" ContentType="application/vnd.openxmlformats-officedocument.drawing+xml"/>
  <Override PartName="/xl/charts/chart19.xml" ContentType="application/vnd.openxmlformats-officedocument.drawingml.chart+xml"/>
  <Override PartName="/xl/drawings/drawing29.xml" ContentType="application/vnd.openxmlformats-officedocument.drawingml.chartshapes+xml"/>
  <Override PartName="/xl/drawings/drawing30.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31.xml" ContentType="application/vnd.openxmlformats-officedocument.drawing+xml"/>
  <Override PartName="/xl/charts/chart22.xml" ContentType="application/vnd.openxmlformats-officedocument.drawingml.chart+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ussnas\財務部\50_開示・IR資料関連\50_DATABOOK\2303\"/>
    </mc:Choice>
  </mc:AlternateContent>
  <bookViews>
    <workbookView xWindow="0" yWindow="0" windowWidth="21285" windowHeight="11760" tabRatio="856" firstSheet="2" activeTab="2"/>
  </bookViews>
  <sheets>
    <sheet name="全体コメント" sheetId="98" state="hidden" r:id="rId1"/>
    <sheet name="進捗確認" sheetId="102" state="hidden" r:id="rId2"/>
    <sheet name="表紙" sheetId="107" r:id="rId3"/>
    <sheet name="目次" sheetId="108" r:id="rId4"/>
    <sheet name="目次 (2)" sheetId="118" state="hidden" r:id="rId5"/>
    <sheet name="Ⅰ_主要ﾃﾞｰﾀ" sheetId="109" r:id="rId6"/>
    <sheet name="Ⅱ-1-(1)_自動車業界関連指標" sheetId="96" r:id="rId7"/>
    <sheet name="Ⅱ-1-(2)_中古車輸出台数" sheetId="110" r:id="rId8"/>
    <sheet name="Ⅱ-1-(3)_業態別AA出品台数" sheetId="111" r:id="rId9"/>
    <sheet name="Ⅱ-1-(4)_業界ｸﾞﾙｰﾌﾟ別出品台数" sheetId="92" r:id="rId10"/>
    <sheet name="Ⅱ-1-(5)_USS会場出品台数ﾗﾝｷﾝｸﾞ" sheetId="112" r:id="rId11"/>
    <sheet name="Ⅱ-1-(6)_地域別出品台数ﾗﾝｷﾝｸﾞ" sheetId="86" r:id="rId12"/>
    <sheet name="Ⅱ-1-(7)_二輪車業界指標" sheetId="113" r:id="rId13"/>
    <sheet name="Ⅱ-2-(1)_会場別AA実績" sheetId="101" r:id="rId14"/>
    <sheet name="Ⅱ-2-(2)_AA実績月次推移" sheetId="80" r:id="rId15"/>
    <sheet name="Ⅲ-1-(1)_ｾｸﾞﾒﾝﾄの状況" sheetId="114" r:id="rId16"/>
    <sheet name="Ⅲ-1-(2)_AAｾｸﾞﾒﾝﾄ売上推移" sheetId="77" r:id="rId17"/>
    <sheet name="Ⅲ-1-(3)_AAｾｸﾞﾒﾝﾄ売上内訳" sheetId="44" r:id="rId18"/>
    <sheet name="ＡＡ(手数料内訳) 2" sheetId="116" state="hidden" r:id="rId19"/>
    <sheet name="Ⅲ-1-(4)_AAｾｸﾞﾒﾝﾄ低額車推移" sheetId="26" r:id="rId20"/>
    <sheet name="Ⅲ-1-(5)_AAｾｸﾞﾒﾝﾄ会員数および外部落札" sheetId="62" r:id="rId21"/>
    <sheet name="Ⅲ-1-(6)_AAｾｸﾞﾒﾝﾄﾊﾞｲｸｵｰｸｼｮﾝ実績" sheetId="91" r:id="rId22"/>
    <sheet name="Ⅲ-1-(7)_中古車買取販売ｾｸﾞﾒﾝﾄ売上推移" sheetId="45" r:id="rId23"/>
    <sheet name="Ⅲ-1-(8)_ﾘｻｲｸﾙｾｸﾞﾒﾝﾄ売上推移" sheetId="105" r:id="rId24"/>
    <sheet name="Ⅲ-2-(1)_連結PL" sheetId="12" r:id="rId25"/>
    <sheet name="Ⅲ-2-(2)_連結BS" sheetId="53" r:id="rId26"/>
    <sheet name="Ⅲ-2-(3)_連結CF" sheetId="47" r:id="rId27"/>
    <sheet name="Ⅲ-2-(4)_来期計画" sheetId="106" r:id="rId28"/>
    <sheet name="Ⅳ_計算式" sheetId="78" r:id="rId29"/>
    <sheet name="Ⅴ_注記事項(1)" sheetId="117" r:id="rId30"/>
    <sheet name="Ⅴ_注記事項(2)" sheetId="119" r:id="rId31"/>
    <sheet name="Ⅴ_注記事項(3)" sheetId="121" r:id="rId32"/>
    <sheet name="取扱の注意" sheetId="35" r:id="rId33"/>
  </sheets>
  <definedNames>
    <definedName name="_xlnm._FilterDatabase" localSheetId="13" hidden="1">'Ⅱ-2-(1)_会場別AA実績'!#REF!</definedName>
    <definedName name="_xlnm._FilterDatabase" localSheetId="26" hidden="1">'Ⅲ-2-(3)_連結CF'!$A$59:$V$59</definedName>
    <definedName name="_xlnm.Print_Area" localSheetId="5">Ⅰ_主要ﾃﾞｰﾀ!$A$1:$S$40</definedName>
    <definedName name="_xlnm.Print_Area" localSheetId="6">'Ⅱ-1-(1)_自動車業界関連指標'!$A$1:$Q$34</definedName>
    <definedName name="_xlnm.Print_Area" localSheetId="7">'Ⅱ-1-(2)_中古車輸出台数'!$A$1:$Q$32</definedName>
    <definedName name="_xlnm.Print_Area" localSheetId="8">'Ⅱ-1-(3)_業態別AA出品台数'!$A$1:$Q$31</definedName>
    <definedName name="_xlnm.Print_Area" localSheetId="9">'Ⅱ-1-(4)_業界ｸﾞﾙｰﾌﾟ別出品台数'!$A$1:$AB$35</definedName>
    <definedName name="_xlnm.Print_Area" localSheetId="10">'Ⅱ-1-(5)_USS会場出品台数ﾗﾝｷﾝｸﾞ'!$A$1:$Y$19</definedName>
    <definedName name="_xlnm.Print_Area" localSheetId="11">'Ⅱ-1-(6)_地域別出品台数ﾗﾝｷﾝｸﾞ'!$A$1:$Y$35</definedName>
    <definedName name="_xlnm.Print_Area" localSheetId="12">'Ⅱ-1-(7)_二輪車業界指標'!$A$1:$AC$45</definedName>
    <definedName name="_xlnm.Print_Area" localSheetId="13">'Ⅱ-2-(1)_会場別AA実績'!$A$1:$N$33</definedName>
    <definedName name="_xlnm.Print_Area" localSheetId="14">'Ⅱ-2-(2)_AA実績月次推移'!$A$1:$S$25</definedName>
    <definedName name="_xlnm.Print_Area" localSheetId="15">'Ⅲ-1-(1)_ｾｸﾞﾒﾝﾄの状況'!$A$1:$R$45</definedName>
    <definedName name="_xlnm.Print_Area" localSheetId="16">'Ⅲ-1-(2)_AAｾｸﾞﾒﾝﾄ売上推移'!$A$1:$Q$35</definedName>
    <definedName name="_xlnm.Print_Area" localSheetId="17">'Ⅲ-1-(3)_AAｾｸﾞﾒﾝﾄ売上内訳'!$A$1:$Q$47</definedName>
    <definedName name="_xlnm.Print_Area" localSheetId="19">'Ⅲ-1-(4)_AAｾｸﾞﾒﾝﾄ低額車推移'!$A$1:$P$40</definedName>
    <definedName name="_xlnm.Print_Area" localSheetId="20">'Ⅲ-1-(5)_AAｾｸﾞﾒﾝﾄ会員数および外部落札'!$A$1:$R$36</definedName>
    <definedName name="_xlnm.Print_Area" localSheetId="21">'Ⅲ-1-(6)_AAｾｸﾞﾒﾝﾄﾊﾞｲｸｵｰｸｼｮﾝ実績'!$A$1:$S$34</definedName>
    <definedName name="_xlnm.Print_Area" localSheetId="22">'Ⅲ-1-(7)_中古車買取販売ｾｸﾞﾒﾝﾄ売上推移'!$A$1:$S$37</definedName>
    <definedName name="_xlnm.Print_Area" localSheetId="23">'Ⅲ-1-(8)_ﾘｻｲｸﾙｾｸﾞﾒﾝﾄ売上推移'!$A$1:$S$42</definedName>
    <definedName name="_xlnm.Print_Area" localSheetId="24">'Ⅲ-2-(1)_連結PL'!$A$1:$Q$41</definedName>
    <definedName name="_xlnm.Print_Area" localSheetId="25">'Ⅲ-2-(2)_連結BS'!$A$1:$T$61</definedName>
    <definedName name="_xlnm.Print_Area" localSheetId="26">'Ⅲ-2-(3)_連結CF'!$A$1:$Q$42</definedName>
    <definedName name="_xlnm.Print_Area" localSheetId="27">'Ⅲ-2-(4)_来期計画'!$A$1:$M$62</definedName>
    <definedName name="_xlnm.Print_Area" localSheetId="28">Ⅳ_計算式!$A$1:$O$42</definedName>
    <definedName name="_xlnm.Print_Area" localSheetId="29">'Ⅴ_注記事項(1)'!$A$1:$U$52</definedName>
    <definedName name="_xlnm.Print_Area" localSheetId="30">'Ⅴ_注記事項(2)'!$A$1:$U$52</definedName>
    <definedName name="_xlnm.Print_Area" localSheetId="31">'Ⅴ_注記事項(3)'!$A$1:$U$52</definedName>
    <definedName name="_xlnm.Print_Area" localSheetId="18">'ＡＡ(手数料内訳) 2'!$A$1:$Q$48</definedName>
    <definedName name="_xlnm.Print_Area" localSheetId="32">取扱の注意!$C$10:$E$21</definedName>
    <definedName name="_xlnm.Print_Area" localSheetId="2">表紙!$A$1:$L$19</definedName>
    <definedName name="_xlnm.Print_Area" localSheetId="3">目次!$A$1:$N$23</definedName>
    <definedName name="_xlnm.Print_Area" localSheetId="4">'目次 (2)'!$A$1:$N$23</definedName>
  </definedNames>
  <calcPr calcId="162913" calcMode="manual"/>
</workbook>
</file>

<file path=xl/calcChain.xml><?xml version="1.0" encoding="utf-8"?>
<calcChain xmlns="http://schemas.openxmlformats.org/spreadsheetml/2006/main">
  <c r="AF54" i="116" l="1"/>
  <c r="AE54" i="116"/>
  <c r="AF53" i="116"/>
  <c r="AE53" i="116"/>
  <c r="AF52" i="116"/>
  <c r="AE52" i="116"/>
  <c r="AF51" i="116"/>
  <c r="AE51" i="116"/>
  <c r="AF50" i="116"/>
  <c r="AE50" i="116"/>
  <c r="AD47" i="116"/>
  <c r="AC47" i="116"/>
  <c r="AB47" i="116"/>
  <c r="AA47" i="116"/>
  <c r="Z47" i="116"/>
  <c r="Y47" i="116"/>
  <c r="X47" i="116"/>
  <c r="W47" i="116"/>
  <c r="V47" i="116"/>
  <c r="U47" i="116"/>
  <c r="T47" i="116"/>
  <c r="AD45" i="116"/>
  <c r="AC45" i="116"/>
  <c r="AC58" i="116" s="1"/>
  <c r="AB45" i="116"/>
  <c r="AB58" i="116" s="1"/>
  <c r="AA45" i="116"/>
  <c r="AA58" i="116" s="1"/>
  <c r="Z45" i="116"/>
  <c r="Z58" i="116" s="1"/>
  <c r="Y45" i="116"/>
  <c r="Y30" i="116" s="1"/>
  <c r="I31" i="116" s="1"/>
  <c r="X45" i="116"/>
  <c r="X58" i="116" s="1"/>
  <c r="W45" i="116"/>
  <c r="W31" i="116" s="1"/>
  <c r="G32" i="116" s="1"/>
  <c r="V45" i="116"/>
  <c r="V58" i="116" s="1"/>
  <c r="U45" i="116"/>
  <c r="U58" i="116" s="1"/>
  <c r="T45" i="116"/>
  <c r="T58" i="116" s="1"/>
  <c r="AD44" i="116"/>
  <c r="AD29" i="116" s="1"/>
  <c r="N30" i="116" s="1"/>
  <c r="AC44" i="116"/>
  <c r="AB44" i="116"/>
  <c r="AB56" i="116" s="1"/>
  <c r="AA44" i="116"/>
  <c r="AA56" i="116" s="1"/>
  <c r="Z44" i="116"/>
  <c r="Z56" i="116" s="1"/>
  <c r="Y44" i="116"/>
  <c r="Y56" i="116" s="1"/>
  <c r="X44" i="116"/>
  <c r="X29" i="116" s="1"/>
  <c r="H30" i="116" s="1"/>
  <c r="W44" i="116"/>
  <c r="W34" i="116" s="1"/>
  <c r="G38" i="116" s="1"/>
  <c r="V44" i="116"/>
  <c r="V56" i="116" s="1"/>
  <c r="U44" i="116"/>
  <c r="U56" i="116" s="1"/>
  <c r="T44" i="116"/>
  <c r="AF44" i="116" s="1"/>
  <c r="AF43" i="116"/>
  <c r="AE43" i="116"/>
  <c r="AF42" i="116"/>
  <c r="AE42" i="116"/>
  <c r="AF41" i="116"/>
  <c r="AE41" i="116"/>
  <c r="AD38" i="116"/>
  <c r="AC38" i="116"/>
  <c r="AB38" i="116"/>
  <c r="AA38" i="116"/>
  <c r="Z38" i="116"/>
  <c r="Y38" i="116"/>
  <c r="X38" i="116"/>
  <c r="W38" i="116"/>
  <c r="V38" i="116"/>
  <c r="U38" i="116"/>
  <c r="T38" i="116"/>
  <c r="AD36" i="116"/>
  <c r="N40" i="116" s="1"/>
  <c r="AC36" i="116"/>
  <c r="M40" i="116" s="1"/>
  <c r="AB36" i="116"/>
  <c r="L40" i="116" s="1"/>
  <c r="AA36" i="116"/>
  <c r="K40" i="116" s="1"/>
  <c r="Y36" i="116"/>
  <c r="I40" i="116" s="1"/>
  <c r="M36" i="116"/>
  <c r="K36" i="116"/>
  <c r="H36" i="116"/>
  <c r="F36" i="116"/>
  <c r="AD35" i="116"/>
  <c r="AF35" i="116" s="1"/>
  <c r="P39" i="116" s="1"/>
  <c r="AC35" i="116"/>
  <c r="M39" i="116" s="1"/>
  <c r="AB35" i="116"/>
  <c r="L39" i="116" s="1"/>
  <c r="AA35" i="116"/>
  <c r="K39" i="116" s="1"/>
  <c r="T35" i="116"/>
  <c r="D39" i="116" s="1"/>
  <c r="AD34" i="116"/>
  <c r="N38" i="116" s="1"/>
  <c r="AC34" i="116"/>
  <c r="M38" i="116" s="1"/>
  <c r="AB34" i="116"/>
  <c r="L38" i="116" s="1"/>
  <c r="AA34" i="116"/>
  <c r="K38" i="116" s="1"/>
  <c r="Z34" i="116"/>
  <c r="J38" i="116" s="1"/>
  <c r="AD33" i="116"/>
  <c r="N36" i="116" s="1"/>
  <c r="AC33" i="116"/>
  <c r="AB33" i="116"/>
  <c r="L36" i="116" s="1"/>
  <c r="AA33" i="116"/>
  <c r="Z33" i="116"/>
  <c r="J36" i="116" s="1"/>
  <c r="Y33" i="116"/>
  <c r="I36" i="116" s="1"/>
  <c r="X33" i="116"/>
  <c r="W33" i="116"/>
  <c r="G36" i="116" s="1"/>
  <c r="V33" i="116"/>
  <c r="U33" i="116"/>
  <c r="E36" i="116" s="1"/>
  <c r="T33" i="116"/>
  <c r="D36" i="116" s="1"/>
  <c r="AD31" i="116"/>
  <c r="N32" i="116" s="1"/>
  <c r="AC31" i="116"/>
  <c r="M32" i="116" s="1"/>
  <c r="AA31" i="116"/>
  <c r="K32" i="116" s="1"/>
  <c r="AC30" i="116"/>
  <c r="M31" i="116" s="1"/>
  <c r="AB30" i="116"/>
  <c r="L31" i="116" s="1"/>
  <c r="AA30" i="116"/>
  <c r="K31" i="116" s="1"/>
  <c r="X30" i="116"/>
  <c r="H31" i="116" s="1"/>
  <c r="V30" i="116"/>
  <c r="F31" i="116" s="1"/>
  <c r="T30" i="116"/>
  <c r="D31" i="116" s="1"/>
  <c r="L30" i="116"/>
  <c r="AC29" i="116"/>
  <c r="AB29" i="116"/>
  <c r="AA29" i="116"/>
  <c r="K30" i="116" s="1"/>
  <c r="Z29" i="116"/>
  <c r="J30" i="116" s="1"/>
  <c r="W29" i="116"/>
  <c r="G30" i="116" s="1"/>
  <c r="V29" i="116"/>
  <c r="F30" i="116" s="1"/>
  <c r="AD28" i="116"/>
  <c r="N28" i="116" s="1"/>
  <c r="AC28" i="116"/>
  <c r="AB28" i="116"/>
  <c r="L28" i="116" s="1"/>
  <c r="AA28" i="116"/>
  <c r="Z28" i="116"/>
  <c r="J28" i="116" s="1"/>
  <c r="Y28" i="116"/>
  <c r="I28" i="116" s="1"/>
  <c r="X28" i="116"/>
  <c r="W28" i="116"/>
  <c r="G28" i="116" s="1"/>
  <c r="V28" i="116"/>
  <c r="U28" i="116"/>
  <c r="E28" i="116" s="1"/>
  <c r="T28" i="116"/>
  <c r="M28" i="116"/>
  <c r="K28" i="116"/>
  <c r="H28" i="116"/>
  <c r="F28" i="116"/>
  <c r="D28" i="116"/>
  <c r="AD25" i="116"/>
  <c r="AC25" i="116"/>
  <c r="AB25" i="116"/>
  <c r="AA25" i="116"/>
  <c r="Z25" i="116"/>
  <c r="Y25" i="116"/>
  <c r="X25" i="116"/>
  <c r="W25" i="116"/>
  <c r="V25" i="116"/>
  <c r="U25" i="116"/>
  <c r="T25" i="116"/>
  <c r="AD24" i="116"/>
  <c r="AC24" i="116"/>
  <c r="AB24" i="116"/>
  <c r="AA24" i="116"/>
  <c r="Z24" i="116"/>
  <c r="Y24" i="116"/>
  <c r="X24" i="116"/>
  <c r="W24" i="116"/>
  <c r="V24" i="116"/>
  <c r="U24" i="116"/>
  <c r="T24" i="116"/>
  <c r="AD23" i="116"/>
  <c r="AC23" i="116"/>
  <c r="AB23" i="116"/>
  <c r="AA23" i="116"/>
  <c r="Z23" i="116"/>
  <c r="Y23" i="116"/>
  <c r="X23" i="116"/>
  <c r="W23" i="116"/>
  <c r="V23" i="116"/>
  <c r="U23" i="116"/>
  <c r="T23" i="116"/>
  <c r="AD22" i="116"/>
  <c r="AC22" i="116"/>
  <c r="AB22" i="116"/>
  <c r="AA22" i="116"/>
  <c r="Z22" i="116"/>
  <c r="Y22" i="116"/>
  <c r="X22" i="116"/>
  <c r="W22" i="116"/>
  <c r="V22" i="116"/>
  <c r="U22" i="116"/>
  <c r="T22" i="116"/>
  <c r="AD21" i="116"/>
  <c r="AC21" i="116"/>
  <c r="AB21" i="116"/>
  <c r="AA21" i="116"/>
  <c r="Z21" i="116"/>
  <c r="Y21" i="116"/>
  <c r="X21" i="116"/>
  <c r="W21" i="116"/>
  <c r="V21" i="116"/>
  <c r="U21" i="116"/>
  <c r="T21" i="116"/>
  <c r="AD20" i="116"/>
  <c r="AC20" i="116"/>
  <c r="AB20" i="116"/>
  <c r="AA20" i="116"/>
  <c r="Z20" i="116"/>
  <c r="Y20" i="116"/>
  <c r="X20" i="116"/>
  <c r="W20" i="116"/>
  <c r="V20" i="116"/>
  <c r="U20" i="116"/>
  <c r="T20" i="116"/>
  <c r="AD19" i="116"/>
  <c r="AC19" i="116"/>
  <c r="AB19" i="116"/>
  <c r="AA19" i="116"/>
  <c r="Z19" i="116"/>
  <c r="Y19" i="116"/>
  <c r="X19" i="116"/>
  <c r="W19" i="116"/>
  <c r="V19" i="116"/>
  <c r="U19" i="116"/>
  <c r="T19" i="116"/>
  <c r="AD16" i="116"/>
  <c r="AC16" i="116"/>
  <c r="AB16" i="116"/>
  <c r="AA16" i="116"/>
  <c r="Z16" i="116"/>
  <c r="Y16" i="116"/>
  <c r="X16" i="116"/>
  <c r="W16" i="116"/>
  <c r="V16" i="116"/>
  <c r="U16" i="116"/>
  <c r="T16" i="116"/>
  <c r="AF13" i="116"/>
  <c r="P13" i="116" s="1"/>
  <c r="AE13" i="116"/>
  <c r="O13" i="116"/>
  <c r="N13" i="116"/>
  <c r="M13" i="116"/>
  <c r="L13" i="116"/>
  <c r="K13" i="116"/>
  <c r="J13" i="116"/>
  <c r="I13" i="116"/>
  <c r="H13" i="116"/>
  <c r="G13" i="116"/>
  <c r="F13" i="116"/>
  <c r="E13" i="116"/>
  <c r="D13" i="116"/>
  <c r="AF12" i="116"/>
  <c r="P12" i="116" s="1"/>
  <c r="AE12" i="116"/>
  <c r="O12" i="116" s="1"/>
  <c r="N12" i="116"/>
  <c r="M12" i="116"/>
  <c r="L12" i="116"/>
  <c r="K12" i="116"/>
  <c r="J12" i="116"/>
  <c r="I12" i="116"/>
  <c r="H12" i="116"/>
  <c r="G12" i="116"/>
  <c r="F12" i="116"/>
  <c r="E12" i="116"/>
  <c r="D12" i="116"/>
  <c r="AF11" i="116"/>
  <c r="P11" i="116" s="1"/>
  <c r="AE11" i="116"/>
  <c r="O11" i="116" s="1"/>
  <c r="N11" i="116"/>
  <c r="M11" i="116"/>
  <c r="L11" i="116"/>
  <c r="K11" i="116"/>
  <c r="J11" i="116"/>
  <c r="I11" i="116"/>
  <c r="H11" i="116"/>
  <c r="G11" i="116"/>
  <c r="F11" i="116"/>
  <c r="E11" i="116"/>
  <c r="D11" i="116"/>
  <c r="AF10" i="116"/>
  <c r="AE10" i="116"/>
  <c r="P10" i="116"/>
  <c r="O10" i="116"/>
  <c r="N10" i="116"/>
  <c r="M10" i="116"/>
  <c r="L10" i="116"/>
  <c r="K10" i="116"/>
  <c r="J10" i="116"/>
  <c r="I10" i="116"/>
  <c r="H10" i="116"/>
  <c r="G10" i="116"/>
  <c r="F10" i="116"/>
  <c r="E10" i="116"/>
  <c r="D10" i="116"/>
  <c r="AF9" i="116"/>
  <c r="P9" i="116" s="1"/>
  <c r="AE9" i="116"/>
  <c r="O9" i="116"/>
  <c r="N9" i="116"/>
  <c r="M9" i="116"/>
  <c r="L9" i="116"/>
  <c r="K9" i="116"/>
  <c r="J9" i="116"/>
  <c r="I9" i="116"/>
  <c r="H9" i="116"/>
  <c r="G9" i="116"/>
  <c r="F9" i="116"/>
  <c r="E9" i="116"/>
  <c r="D9" i="116"/>
  <c r="AF8" i="116"/>
  <c r="AE8" i="116"/>
  <c r="O8" i="116" s="1"/>
  <c r="P8" i="116"/>
  <c r="N8" i="116"/>
  <c r="M8" i="116"/>
  <c r="L8" i="116"/>
  <c r="K8" i="116"/>
  <c r="J8" i="116"/>
  <c r="I8" i="116"/>
  <c r="H8" i="116"/>
  <c r="G8" i="116"/>
  <c r="F8" i="116"/>
  <c r="E8" i="116"/>
  <c r="D8" i="116"/>
  <c r="AF7" i="116"/>
  <c r="P7" i="116" s="1"/>
  <c r="AE7" i="116"/>
  <c r="O7" i="116" s="1"/>
  <c r="N7" i="116"/>
  <c r="M7" i="116"/>
  <c r="L7" i="116"/>
  <c r="K7" i="116"/>
  <c r="J7" i="116"/>
  <c r="I7" i="116"/>
  <c r="H7" i="116"/>
  <c r="G7" i="116"/>
  <c r="F7" i="116"/>
  <c r="E7" i="116"/>
  <c r="D7" i="116"/>
  <c r="N5" i="116"/>
  <c r="M5" i="116"/>
  <c r="L5" i="116"/>
  <c r="K5" i="116"/>
  <c r="J5" i="116"/>
  <c r="I5" i="116"/>
  <c r="H5" i="116"/>
  <c r="G5" i="116"/>
  <c r="F5" i="116"/>
  <c r="E5" i="116"/>
  <c r="D5" i="116"/>
  <c r="Y29" i="116" l="1"/>
  <c r="I30" i="116" s="1"/>
  <c r="Z31" i="116"/>
  <c r="J32" i="116" s="1"/>
  <c r="Y34" i="116"/>
  <c r="I38" i="116" s="1"/>
  <c r="AD56" i="116"/>
  <c r="U57" i="116"/>
  <c r="X36" i="116"/>
  <c r="H40" i="116" s="1"/>
  <c r="Z57" i="116"/>
  <c r="AA57" i="116"/>
  <c r="Z36" i="116"/>
  <c r="J40" i="116" s="1"/>
  <c r="AC57" i="116"/>
  <c r="AE34" i="116"/>
  <c r="O38" i="116" s="1"/>
  <c r="U34" i="116"/>
  <c r="E38" i="116" s="1"/>
  <c r="U35" i="116"/>
  <c r="E39" i="116" s="1"/>
  <c r="T31" i="116"/>
  <c r="D32" i="116" s="1"/>
  <c r="V34" i="116"/>
  <c r="F38" i="116" s="1"/>
  <c r="V35" i="116"/>
  <c r="F39" i="116" s="1"/>
  <c r="X57" i="116"/>
  <c r="U31" i="116"/>
  <c r="E32" i="116" s="1"/>
  <c r="W35" i="116"/>
  <c r="G39" i="116" s="1"/>
  <c r="W56" i="116"/>
  <c r="T34" i="116"/>
  <c r="D38" i="116" s="1"/>
  <c r="AE29" i="116"/>
  <c r="O30" i="116" s="1"/>
  <c r="T36" i="116"/>
  <c r="D40" i="116" s="1"/>
  <c r="V31" i="116"/>
  <c r="F32" i="116" s="1"/>
  <c r="X34" i="116"/>
  <c r="H38" i="116" s="1"/>
  <c r="X35" i="116"/>
  <c r="H39" i="116" s="1"/>
  <c r="U36" i="116"/>
  <c r="E40" i="116" s="1"/>
  <c r="AE44" i="116"/>
  <c r="AF45" i="116"/>
  <c r="V57" i="116"/>
  <c r="Y31" i="116"/>
  <c r="I32" i="116" s="1"/>
  <c r="Y35" i="116"/>
  <c r="I39" i="116" s="1"/>
  <c r="V36" i="116"/>
  <c r="F40" i="116" s="1"/>
  <c r="Z35" i="116"/>
  <c r="J39" i="116" s="1"/>
  <c r="W36" i="116"/>
  <c r="G40" i="116" s="1"/>
  <c r="Z30" i="116"/>
  <c r="J31" i="116" s="1"/>
  <c r="X31" i="116"/>
  <c r="H32" i="116" s="1"/>
  <c r="X56" i="116"/>
  <c r="W57" i="116"/>
  <c r="M30" i="116"/>
  <c r="Y57" i="116"/>
  <c r="Y58" i="116"/>
  <c r="W58" i="116"/>
  <c r="T29" i="116"/>
  <c r="D30" i="116" s="1"/>
  <c r="AD30" i="116"/>
  <c r="AB31" i="116"/>
  <c r="L32" i="116" s="1"/>
  <c r="U29" i="116"/>
  <c r="E30" i="116" s="1"/>
  <c r="AC56" i="116"/>
  <c r="AE56" i="116" s="1"/>
  <c r="AB57" i="116"/>
  <c r="U30" i="116"/>
  <c r="E31" i="116" s="1"/>
  <c r="AE31" i="116"/>
  <c r="O32" i="116" s="1"/>
  <c r="AD57" i="116"/>
  <c r="T56" i="116"/>
  <c r="AF56" i="116" s="1"/>
  <c r="AD58" i="116"/>
  <c r="W30" i="116"/>
  <c r="G31" i="116" s="1"/>
  <c r="AE35" i="116"/>
  <c r="O39" i="116" s="1"/>
  <c r="AE36" i="116"/>
  <c r="O40" i="116" s="1"/>
  <c r="N39" i="116"/>
  <c r="AE45" i="116"/>
  <c r="T57" i="116"/>
  <c r="AF34" i="116" l="1"/>
  <c r="P38" i="116" s="1"/>
  <c r="AF31" i="116"/>
  <c r="P32" i="116" s="1"/>
  <c r="AF36" i="116"/>
  <c r="P40" i="116" s="1"/>
  <c r="AF58" i="116"/>
  <c r="AE58" i="116"/>
  <c r="AF57" i="116"/>
  <c r="AE57" i="116"/>
  <c r="AF30" i="116"/>
  <c r="P31" i="116" s="1"/>
  <c r="N31" i="116"/>
  <c r="AE30" i="116"/>
  <c r="O31" i="116" s="1"/>
  <c r="AF29" i="116"/>
  <c r="P30" i="116" s="1"/>
  <c r="D2" i="102" l="1"/>
  <c r="AI39" i="116" l="1"/>
  <c r="AI40" i="116" l="1"/>
</calcChain>
</file>

<file path=xl/comments1.xml><?xml version="1.0" encoding="utf-8"?>
<comments xmlns="http://schemas.openxmlformats.org/spreadsheetml/2006/main">
  <authors>
    <author>堀田 真未</author>
  </authors>
  <commentList>
    <comment ref="AD5" authorId="0" shapeId="0">
      <text>
        <r>
          <rPr>
            <b/>
            <sz val="9"/>
            <color indexed="81"/>
            <rFont val="MS P ゴシック"/>
            <family val="3"/>
            <charset val="128"/>
          </rPr>
          <t>D2110AL_2203グループ売上Ver1.7.6.xlsx</t>
        </r>
      </text>
    </comment>
    <comment ref="S41" authorId="0" shapeId="0">
      <text>
        <r>
          <rPr>
            <b/>
            <sz val="9"/>
            <color indexed="81"/>
            <rFont val="MS P ゴシック"/>
            <family val="3"/>
            <charset val="128"/>
          </rPr>
          <t>一台あたり手数料の
要因シート
⑤当年度（四半期）
出品手数料高+出品料割戻を1Q～4Q足したもの</t>
        </r>
      </text>
    </comment>
    <comment ref="AD47" authorId="0" shapeId="0">
      <text>
        <r>
          <rPr>
            <b/>
            <sz val="9"/>
            <color indexed="81"/>
            <rFont val="MS P ゴシック"/>
            <family val="3"/>
            <charset val="128"/>
          </rPr>
          <t>車種別出品実績Ver1.4.5_21.03期.xlsm</t>
        </r>
      </text>
    </comment>
  </commentList>
</comments>
</file>

<file path=xl/sharedStrings.xml><?xml version="1.0" encoding="utf-8"?>
<sst xmlns="http://schemas.openxmlformats.org/spreadsheetml/2006/main" count="1512" uniqueCount="791">
  <si>
    <t>10</t>
    <phoneticPr fontId="22"/>
  </si>
  <si>
    <t>-</t>
    <phoneticPr fontId="10"/>
  </si>
  <si>
    <t>1</t>
    <phoneticPr fontId="13"/>
  </si>
  <si>
    <t>1</t>
    <phoneticPr fontId="13"/>
  </si>
  <si>
    <t>(7)</t>
    <phoneticPr fontId="22"/>
  </si>
  <si>
    <t>Avg YoY Change 
(10 year period)</t>
    <phoneticPr fontId="13"/>
  </si>
  <si>
    <t>Group Name</t>
    <phoneticPr fontId="13"/>
  </si>
  <si>
    <t>Vehicles</t>
    <phoneticPr fontId="13"/>
  </si>
  <si>
    <t>Share</t>
    <phoneticPr fontId="13"/>
  </si>
  <si>
    <t>Others</t>
    <phoneticPr fontId="13"/>
  </si>
  <si>
    <t>Industry Total</t>
    <phoneticPr fontId="13"/>
  </si>
  <si>
    <t>本資料における各項目の計算式は下記のとおりです。</t>
    <rPh sb="0" eb="1">
      <t>ホン</t>
    </rPh>
    <rPh sb="1" eb="3">
      <t>シリョウ</t>
    </rPh>
    <rPh sb="7" eb="8">
      <t>カク</t>
    </rPh>
    <rPh sb="8" eb="10">
      <t>コウモク</t>
    </rPh>
    <rPh sb="11" eb="13">
      <t>ケイサン</t>
    </rPh>
    <rPh sb="13" eb="14">
      <t>シキ</t>
    </rPh>
    <rPh sb="15" eb="17">
      <t>カキ</t>
    </rPh>
    <phoneticPr fontId="22"/>
  </si>
  <si>
    <t>1</t>
    <phoneticPr fontId="22"/>
  </si>
  <si>
    <t>Assets</t>
    <phoneticPr fontId="13"/>
  </si>
  <si>
    <t>Liabilities</t>
    <phoneticPr fontId="13"/>
  </si>
  <si>
    <t>過去10年
平均増減率</t>
    <rPh sb="0" eb="2">
      <t>カコ</t>
    </rPh>
    <rPh sb="4" eb="5">
      <t>ネン</t>
    </rPh>
    <rPh sb="6" eb="8">
      <t>ヘイキン</t>
    </rPh>
    <rPh sb="8" eb="10">
      <t>ゾウゲン</t>
    </rPh>
    <rPh sb="10" eb="11">
      <t>リツ</t>
    </rPh>
    <phoneticPr fontId="13"/>
  </si>
  <si>
    <t>増減率</t>
    <rPh sb="0" eb="2">
      <t>ゾウゲン</t>
    </rPh>
    <rPh sb="2" eb="3">
      <t>リツ</t>
    </rPh>
    <phoneticPr fontId="13"/>
  </si>
  <si>
    <t>3</t>
  </si>
  <si>
    <t>Vehicles</t>
  </si>
  <si>
    <t>Share</t>
  </si>
  <si>
    <t>2</t>
    <phoneticPr fontId="22"/>
  </si>
  <si>
    <t>3</t>
    <phoneticPr fontId="22"/>
  </si>
  <si>
    <t>3</t>
    <phoneticPr fontId="13"/>
  </si>
  <si>
    <t>2</t>
    <phoneticPr fontId="13"/>
  </si>
  <si>
    <t>1</t>
    <phoneticPr fontId="22"/>
  </si>
  <si>
    <t>2</t>
    <phoneticPr fontId="13"/>
  </si>
  <si>
    <t>3</t>
    <phoneticPr fontId="22"/>
  </si>
  <si>
    <t>JBA</t>
    <phoneticPr fontId="13"/>
  </si>
  <si>
    <t>EPS　＝　親会社株主に帰属する当期純利益÷期中平均株式数</t>
    <rPh sb="6" eb="9">
      <t>オヤガイシャ</t>
    </rPh>
    <rPh sb="9" eb="11">
      <t>カブヌシ</t>
    </rPh>
    <rPh sb="12" eb="14">
      <t>キゾク</t>
    </rPh>
    <rPh sb="16" eb="18">
      <t>トウキ</t>
    </rPh>
    <rPh sb="18" eb="21">
      <t>ジュンリエキ</t>
    </rPh>
    <phoneticPr fontId="22"/>
  </si>
  <si>
    <t>(1)</t>
    <phoneticPr fontId="22"/>
  </si>
  <si>
    <t xml:space="preserve">Disclaimer Regarding Forward-looking Statements </t>
    <phoneticPr fontId="22"/>
  </si>
  <si>
    <t>(1)</t>
    <phoneticPr fontId="22"/>
  </si>
  <si>
    <t>(2)</t>
  </si>
  <si>
    <t>(3)</t>
  </si>
  <si>
    <t>(4)</t>
  </si>
  <si>
    <t>(5)</t>
  </si>
  <si>
    <t>(6)</t>
  </si>
  <si>
    <t>(7)</t>
  </si>
  <si>
    <t>(8)</t>
  </si>
  <si>
    <t>(9)</t>
  </si>
  <si>
    <t>(10)</t>
  </si>
  <si>
    <t>(11)</t>
  </si>
  <si>
    <t>(12)</t>
  </si>
  <si>
    <t>当資料取り扱い上の注意点</t>
  </si>
  <si>
    <t>当資料には将来見通しが含まれております。将来見通しは現在入手可能な情報から得られた当社の経営者の判断に基づいております。この将来見通しは仮定または仮定に基づく根拠が含まれており、環境によっては想定された事実や根拠は実際の結果とは異なる場合があります。当社または当社の経営者は将来の結果についての期待または確信を述べていますが、その期待や確信、あるいはそれに近い結果が実際に達成されるという保証はありません。また法令上、別途の定めがある場合を除き、当社はいかなる将来見通しも最新のものとする義務を負っておりません。</t>
    <phoneticPr fontId="22"/>
  </si>
  <si>
    <t>2014.3</t>
  </si>
  <si>
    <t>2015.3</t>
  </si>
  <si>
    <t>2016.3</t>
  </si>
  <si>
    <t>2017.3</t>
  </si>
  <si>
    <t>1台当たり出品（成約、落札）手数料　＝　連結相殺前出品（成約、落札）手数料÷出品（成約）台数</t>
    <rPh sb="1" eb="2">
      <t>ダイ</t>
    </rPh>
    <rPh sb="2" eb="3">
      <t>ア</t>
    </rPh>
    <rPh sb="5" eb="7">
      <t>シュッピン</t>
    </rPh>
    <rPh sb="8" eb="10">
      <t>セイヤク</t>
    </rPh>
    <rPh sb="11" eb="13">
      <t>ラクサツ</t>
    </rPh>
    <rPh sb="14" eb="17">
      <t>テスウリョウ</t>
    </rPh>
    <rPh sb="20" eb="22">
      <t>レンケツ</t>
    </rPh>
    <rPh sb="22" eb="24">
      <t>ソウサイ</t>
    </rPh>
    <rPh sb="24" eb="25">
      <t>マエ</t>
    </rPh>
    <rPh sb="25" eb="27">
      <t>シュッピン</t>
    </rPh>
    <rPh sb="28" eb="30">
      <t>セイヤク</t>
    </rPh>
    <rPh sb="31" eb="33">
      <t>ラクサツ</t>
    </rPh>
    <rPh sb="34" eb="37">
      <t>テスウリョウ</t>
    </rPh>
    <rPh sb="38" eb="40">
      <t>シュッピン</t>
    </rPh>
    <rPh sb="41" eb="43">
      <t>セイヤク</t>
    </rPh>
    <rPh sb="44" eb="46">
      <t>ダイスウ</t>
    </rPh>
    <phoneticPr fontId="22"/>
  </si>
  <si>
    <t>※2015年3月期より上記計算式としております。</t>
    <rPh sb="5" eb="6">
      <t>ネン</t>
    </rPh>
    <rPh sb="7" eb="9">
      <t>ガツキ</t>
    </rPh>
    <rPh sb="11" eb="13">
      <t>ジョウキ</t>
    </rPh>
    <rPh sb="13" eb="15">
      <t>ケイサン</t>
    </rPh>
    <rPh sb="15" eb="16">
      <t>シキ</t>
    </rPh>
    <phoneticPr fontId="22"/>
  </si>
  <si>
    <t>*Effective from the fiscal year ended March 2015, the Company has adopted the above-mentioned formula.</t>
    <phoneticPr fontId="22"/>
  </si>
  <si>
    <t>Net Assets</t>
    <phoneticPr fontId="13"/>
  </si>
  <si>
    <t>-</t>
  </si>
  <si>
    <t>2</t>
  </si>
  <si>
    <t>VS. Prev. year</t>
    <phoneticPr fontId="13"/>
  </si>
  <si>
    <t>JAA</t>
  </si>
  <si>
    <t>4</t>
    <phoneticPr fontId="22"/>
  </si>
  <si>
    <t>2013.3</t>
  </si>
  <si>
    <t>2018.3</t>
  </si>
  <si>
    <t>HAA Kobe</t>
  </si>
  <si>
    <t>Tokyo</t>
  </si>
  <si>
    <t>Nagoya</t>
  </si>
  <si>
    <t>Kyushu</t>
  </si>
  <si>
    <t>Yokohama</t>
  </si>
  <si>
    <t>Sapporo</t>
  </si>
  <si>
    <t>R-Nagoya</t>
  </si>
  <si>
    <t>Osaka</t>
  </si>
  <si>
    <t>Shizuoka</t>
  </si>
  <si>
    <t>Kobe</t>
  </si>
  <si>
    <t>Okayama</t>
  </si>
  <si>
    <t>Gunma</t>
  </si>
  <si>
    <t>Tohoku</t>
  </si>
  <si>
    <t>Saitama</t>
  </si>
  <si>
    <t>Niigata</t>
  </si>
  <si>
    <t>Fukuoka</t>
  </si>
  <si>
    <t>Hokuriku</t>
  </si>
  <si>
    <t>2019.3</t>
  </si>
  <si>
    <t xml:space="preserve">   </t>
    <phoneticPr fontId="13"/>
  </si>
  <si>
    <t>2020.3</t>
  </si>
  <si>
    <t>8</t>
    <phoneticPr fontId="22"/>
  </si>
  <si>
    <t>(Source: Japan Automobile Manufacturers Association, Japan Light Motor Vehicle and Motorcycle Association)</t>
    <phoneticPr fontId="13"/>
  </si>
  <si>
    <t>5</t>
    <phoneticPr fontId="22"/>
  </si>
  <si>
    <t>6</t>
    <phoneticPr fontId="22"/>
  </si>
  <si>
    <t>7</t>
    <phoneticPr fontId="22"/>
  </si>
  <si>
    <t>9</t>
    <phoneticPr fontId="22"/>
  </si>
  <si>
    <t>2021.3</t>
  </si>
  <si>
    <t>売上総利益率　＝　売上総利益÷売上高×100％</t>
    <rPh sb="0" eb="2">
      <t>ウリアゲ</t>
    </rPh>
    <rPh sb="2" eb="3">
      <t>ソウ</t>
    </rPh>
    <rPh sb="3" eb="5">
      <t>リエキ</t>
    </rPh>
    <rPh sb="5" eb="6">
      <t>リツ</t>
    </rPh>
    <rPh sb="9" eb="11">
      <t>ウリアゲ</t>
    </rPh>
    <rPh sb="11" eb="14">
      <t>ソウリエキ</t>
    </rPh>
    <rPh sb="15" eb="17">
      <t>ウリアゲ</t>
    </rPh>
    <rPh sb="17" eb="18">
      <t>ダカ</t>
    </rPh>
    <phoneticPr fontId="22"/>
  </si>
  <si>
    <t>販売費及び一般管理費率　＝　販売費及び一般管理費÷売上高×100％</t>
    <rPh sb="0" eb="3">
      <t>ハンバイヒ</t>
    </rPh>
    <rPh sb="3" eb="4">
      <t>オヨ</t>
    </rPh>
    <rPh sb="5" eb="7">
      <t>イッパン</t>
    </rPh>
    <rPh sb="7" eb="10">
      <t>カンリヒ</t>
    </rPh>
    <rPh sb="10" eb="11">
      <t>リツ</t>
    </rPh>
    <rPh sb="14" eb="17">
      <t>ハンバイヒ</t>
    </rPh>
    <rPh sb="17" eb="18">
      <t>オヨ</t>
    </rPh>
    <rPh sb="19" eb="21">
      <t>イッパン</t>
    </rPh>
    <rPh sb="21" eb="24">
      <t>カンリヒ</t>
    </rPh>
    <rPh sb="25" eb="27">
      <t>ウリアゲ</t>
    </rPh>
    <rPh sb="27" eb="28">
      <t>ダカ</t>
    </rPh>
    <phoneticPr fontId="22"/>
  </si>
  <si>
    <t>営業利益率　＝　営業利益÷売上高×100％</t>
    <rPh sb="0" eb="2">
      <t>エイギョウ</t>
    </rPh>
    <rPh sb="2" eb="4">
      <t>リエキ</t>
    </rPh>
    <rPh sb="4" eb="5">
      <t>リツ</t>
    </rPh>
    <rPh sb="8" eb="10">
      <t>エイギョウ</t>
    </rPh>
    <rPh sb="10" eb="12">
      <t>リエキ</t>
    </rPh>
    <rPh sb="13" eb="15">
      <t>ウリアゲ</t>
    </rPh>
    <rPh sb="15" eb="16">
      <t>ダカ</t>
    </rPh>
    <phoneticPr fontId="22"/>
  </si>
  <si>
    <t>法人税率　＝　法人税等÷税金等調整前当期純利益×100％</t>
    <rPh sb="0" eb="3">
      <t>ホウジンゼイ</t>
    </rPh>
    <rPh sb="3" eb="4">
      <t>リツ</t>
    </rPh>
    <rPh sb="7" eb="10">
      <t>ホウジンゼイ</t>
    </rPh>
    <rPh sb="10" eb="11">
      <t>トウ</t>
    </rPh>
    <phoneticPr fontId="22"/>
  </si>
  <si>
    <t>ROE　＝　親会社株主に帰属する当期純利益÷自己資本（期首・期末平均）×100％</t>
    <phoneticPr fontId="22"/>
  </si>
  <si>
    <t>配当性向　＝　配当金総額÷親会社株主に帰属する当期純利益×100％</t>
    <rPh sb="0" eb="2">
      <t>ハイトウ</t>
    </rPh>
    <rPh sb="2" eb="4">
      <t>セイコウ</t>
    </rPh>
    <rPh sb="7" eb="10">
      <t>ハイトウキン</t>
    </rPh>
    <rPh sb="10" eb="12">
      <t>ソウガク</t>
    </rPh>
    <rPh sb="13" eb="16">
      <t>オヤガイシャ</t>
    </rPh>
    <rPh sb="16" eb="18">
      <t>カブヌシ</t>
    </rPh>
    <rPh sb="19" eb="21">
      <t>キゾク</t>
    </rPh>
    <rPh sb="23" eb="25">
      <t>トウキ</t>
    </rPh>
    <rPh sb="25" eb="28">
      <t>ジュンリエキ</t>
    </rPh>
    <phoneticPr fontId="22"/>
  </si>
  <si>
    <t>自己資本比率　＝　自己資本÷総資産×100％</t>
    <rPh sb="0" eb="2">
      <t>ジコ</t>
    </rPh>
    <rPh sb="2" eb="4">
      <t>シホン</t>
    </rPh>
    <rPh sb="4" eb="6">
      <t>ヒリツ</t>
    </rPh>
    <phoneticPr fontId="22"/>
  </si>
  <si>
    <t>外部落札比率　＝　外部落札台数÷USSグループ落札台数 ×100％</t>
    <rPh sb="0" eb="2">
      <t>ガイブ</t>
    </rPh>
    <rPh sb="2" eb="4">
      <t>ラクサツ</t>
    </rPh>
    <rPh sb="4" eb="6">
      <t>ヒリツ</t>
    </rPh>
    <rPh sb="9" eb="11">
      <t>ガイブ</t>
    </rPh>
    <rPh sb="11" eb="13">
      <t>ラクサツ</t>
    </rPh>
    <rPh sb="13" eb="15">
      <t>ダイスウ</t>
    </rPh>
    <rPh sb="23" eb="25">
      <t>ラクサツ</t>
    </rPh>
    <rPh sb="25" eb="27">
      <t>ダイスウ</t>
    </rPh>
    <phoneticPr fontId="22"/>
  </si>
  <si>
    <t>(Source: Nirinsha Shimbunsha Co., Ltd.)</t>
    <phoneticPr fontId="13"/>
  </si>
  <si>
    <t>Avg YoY Change 
(10 year period)</t>
  </si>
  <si>
    <t>ROE</t>
    <phoneticPr fontId="10"/>
  </si>
  <si>
    <t>ROA</t>
    <phoneticPr fontId="13"/>
  </si>
  <si>
    <t>※1株当たりデータ、発行済株式数（自己株式除く）および自己株式数は、株式分割（2013年10月1日効力発生日）を遡及して修正表示しております。</t>
    <rPh sb="10" eb="12">
      <t>ハッコウ</t>
    </rPh>
    <rPh sb="12" eb="13">
      <t>ス</t>
    </rPh>
    <rPh sb="13" eb="16">
      <t>カブシキスウ</t>
    </rPh>
    <rPh sb="17" eb="19">
      <t>ジコ</t>
    </rPh>
    <rPh sb="19" eb="21">
      <t>カブシキ</t>
    </rPh>
    <rPh sb="21" eb="22">
      <t>ノゾ</t>
    </rPh>
    <rPh sb="27" eb="29">
      <t>ジコ</t>
    </rPh>
    <rPh sb="29" eb="32">
      <t>カブシキスウ</t>
    </rPh>
    <rPh sb="34" eb="36">
      <t>カブシキ</t>
    </rPh>
    <rPh sb="36" eb="38">
      <t>ブンカツ</t>
    </rPh>
    <rPh sb="43" eb="44">
      <t>ネン</t>
    </rPh>
    <rPh sb="46" eb="47">
      <t>ガツ</t>
    </rPh>
    <rPh sb="48" eb="49">
      <t>ヒ</t>
    </rPh>
    <rPh sb="49" eb="51">
      <t>コウリョク</t>
    </rPh>
    <rPh sb="51" eb="54">
      <t>ハッセイビ</t>
    </rPh>
    <rPh sb="56" eb="58">
      <t>ソキュウ</t>
    </rPh>
    <rPh sb="60" eb="62">
      <t>シュウセイ</t>
    </rPh>
    <rPh sb="62" eb="64">
      <t>ヒョウジ</t>
    </rPh>
    <phoneticPr fontId="13"/>
  </si>
  <si>
    <t xml:space="preserve">   The values of assets and liabilities for the fiscal year ended March 2018 are retroactively adjusted.</t>
    <phoneticPr fontId="13"/>
  </si>
  <si>
    <t>Avg YoY Change 
(10 year period)</t>
    <phoneticPr fontId="22"/>
  </si>
  <si>
    <t>過去10年
平均増減率</t>
    <phoneticPr fontId="22"/>
  </si>
  <si>
    <t>VS. Prev. year</t>
    <phoneticPr fontId="22"/>
  </si>
  <si>
    <t xml:space="preserve"> Group Name</t>
    <phoneticPr fontId="22"/>
  </si>
  <si>
    <t xml:space="preserve"> USS</t>
    <phoneticPr fontId="22"/>
  </si>
  <si>
    <t xml:space="preserve"> JAA</t>
    <phoneticPr fontId="22"/>
  </si>
  <si>
    <t xml:space="preserve"> CAA</t>
    <phoneticPr fontId="22"/>
  </si>
  <si>
    <t>(Source: USEDCAR Co., Ltd.)</t>
    <phoneticPr fontId="22"/>
  </si>
  <si>
    <t>※期中平均株式数には、USS従業員持株会専用信託が保有する自己株式が含まれております。</t>
    <rPh sb="1" eb="3">
      <t>キチュウ</t>
    </rPh>
    <rPh sb="3" eb="5">
      <t>ヘイキン</t>
    </rPh>
    <rPh sb="5" eb="7">
      <t>カブシキ</t>
    </rPh>
    <rPh sb="7" eb="8">
      <t>スウ</t>
    </rPh>
    <rPh sb="14" eb="17">
      <t>ジュウギョウイン</t>
    </rPh>
    <rPh sb="17" eb="20">
      <t>モチカブカイ</t>
    </rPh>
    <rPh sb="20" eb="22">
      <t>センヨウ</t>
    </rPh>
    <rPh sb="22" eb="24">
      <t>シンタク</t>
    </rPh>
    <rPh sb="25" eb="27">
      <t>ホユウ</t>
    </rPh>
    <rPh sb="29" eb="31">
      <t>ジコ</t>
    </rPh>
    <rPh sb="31" eb="33">
      <t>カブシキ</t>
    </rPh>
    <rPh sb="34" eb="35">
      <t>フク</t>
    </rPh>
    <phoneticPr fontId="22"/>
  </si>
  <si>
    <r>
      <t>連結経営成績　</t>
    </r>
    <r>
      <rPr>
        <b/>
        <sz val="9"/>
        <rFont val="Arial"/>
        <family val="2"/>
      </rPr>
      <t>Consolidated Operating Results</t>
    </r>
    <rPh sb="0" eb="2">
      <t>レンケツ</t>
    </rPh>
    <rPh sb="2" eb="4">
      <t>ケイエイ</t>
    </rPh>
    <rPh sb="4" eb="6">
      <t>セイセキ</t>
    </rPh>
    <phoneticPr fontId="13"/>
  </si>
  <si>
    <r>
      <t>連結財政状態　</t>
    </r>
    <r>
      <rPr>
        <b/>
        <sz val="9"/>
        <rFont val="Arial"/>
        <family val="2"/>
      </rPr>
      <t>Consolidated Financial Position</t>
    </r>
    <rPh sb="0" eb="2">
      <t>レンケツ</t>
    </rPh>
    <rPh sb="2" eb="4">
      <t>ザイセイ</t>
    </rPh>
    <rPh sb="4" eb="6">
      <t>ジョウタイ</t>
    </rPh>
    <phoneticPr fontId="13"/>
  </si>
  <si>
    <r>
      <t>1株当たりデータ　</t>
    </r>
    <r>
      <rPr>
        <b/>
        <sz val="9"/>
        <rFont val="Arial"/>
        <family val="2"/>
      </rPr>
      <t>Per Share Information</t>
    </r>
    <rPh sb="1" eb="2">
      <t>カブ</t>
    </rPh>
    <rPh sb="2" eb="3">
      <t>ア</t>
    </rPh>
    <phoneticPr fontId="13"/>
  </si>
  <si>
    <r>
      <t>その他　</t>
    </r>
    <r>
      <rPr>
        <b/>
        <sz val="9"/>
        <rFont val="Arial"/>
        <family val="2"/>
      </rPr>
      <t>Others</t>
    </r>
    <rPh sb="2" eb="3">
      <t>タ</t>
    </rPh>
    <phoneticPr fontId="13"/>
  </si>
  <si>
    <r>
      <t xml:space="preserve"> </t>
    </r>
    <r>
      <rPr>
        <sz val="7"/>
        <rFont val="メイリオ"/>
        <family val="3"/>
        <charset val="128"/>
      </rPr>
      <t>新車登録台数</t>
    </r>
    <rPh sb="1" eb="3">
      <t>シンシャ</t>
    </rPh>
    <rPh sb="3" eb="5">
      <t>トウロク</t>
    </rPh>
    <rPh sb="5" eb="7">
      <t>ダイスウ</t>
    </rPh>
    <phoneticPr fontId="13"/>
  </si>
  <si>
    <r>
      <rPr>
        <sz val="7"/>
        <rFont val="メイリオ"/>
        <family val="3"/>
        <charset val="128"/>
      </rPr>
      <t>　</t>
    </r>
    <r>
      <rPr>
        <sz val="7"/>
        <rFont val="Arial"/>
        <family val="2"/>
      </rPr>
      <t xml:space="preserve">No. of Registered 
</t>
    </r>
    <r>
      <rPr>
        <sz val="7"/>
        <rFont val="メイリオ"/>
        <family val="3"/>
        <charset val="128"/>
      </rPr>
      <t>　</t>
    </r>
    <r>
      <rPr>
        <sz val="7"/>
        <rFont val="Arial"/>
        <family val="2"/>
      </rPr>
      <t>New Vehicles</t>
    </r>
    <phoneticPr fontId="13"/>
  </si>
  <si>
    <r>
      <t xml:space="preserve"> </t>
    </r>
    <r>
      <rPr>
        <sz val="6"/>
        <rFont val="メイリオ"/>
        <family val="3"/>
        <charset val="128"/>
      </rPr>
      <t>軽自動車　</t>
    </r>
    <r>
      <rPr>
        <sz val="6"/>
        <rFont val="Arial"/>
        <family val="2"/>
      </rPr>
      <t>Mini Cars</t>
    </r>
    <rPh sb="1" eb="2">
      <t>ケイ</t>
    </rPh>
    <rPh sb="2" eb="5">
      <t>ジドウシャ</t>
    </rPh>
    <phoneticPr fontId="13"/>
  </si>
  <si>
    <r>
      <t xml:space="preserve"> </t>
    </r>
    <r>
      <rPr>
        <sz val="6"/>
        <rFont val="メイリオ"/>
        <family val="3"/>
        <charset val="128"/>
      </rPr>
      <t>合計　</t>
    </r>
    <r>
      <rPr>
        <sz val="6"/>
        <rFont val="Arial"/>
        <family val="2"/>
      </rPr>
      <t>Total</t>
    </r>
    <rPh sb="1" eb="3">
      <t>ゴウケイ</t>
    </rPh>
    <phoneticPr fontId="13"/>
  </si>
  <si>
    <r>
      <rPr>
        <sz val="6"/>
        <rFont val="メイリオ"/>
        <family val="3"/>
        <charset val="128"/>
      </rPr>
      <t>（増減率　</t>
    </r>
    <r>
      <rPr>
        <sz val="6"/>
        <rFont val="Arial"/>
        <family val="2"/>
      </rPr>
      <t>YoY changes</t>
    </r>
    <r>
      <rPr>
        <sz val="6"/>
        <rFont val="メイリオ"/>
        <family val="3"/>
        <charset val="128"/>
      </rPr>
      <t>）</t>
    </r>
    <rPh sb="1" eb="3">
      <t>ゾウゲン</t>
    </rPh>
    <rPh sb="3" eb="4">
      <t>リツ</t>
    </rPh>
    <phoneticPr fontId="13"/>
  </si>
  <si>
    <r>
      <t xml:space="preserve"> </t>
    </r>
    <r>
      <rPr>
        <sz val="7"/>
        <rFont val="メイリオ"/>
        <family val="3"/>
        <charset val="128"/>
      </rPr>
      <t>中古車登録台数</t>
    </r>
    <rPh sb="1" eb="4">
      <t>チュウコシャ</t>
    </rPh>
    <rPh sb="4" eb="6">
      <t>トウロク</t>
    </rPh>
    <rPh sb="6" eb="8">
      <t>ダイスウ</t>
    </rPh>
    <phoneticPr fontId="13"/>
  </si>
  <si>
    <r>
      <t xml:space="preserve"> </t>
    </r>
    <r>
      <rPr>
        <sz val="6"/>
        <rFont val="メイリオ"/>
        <family val="3"/>
        <charset val="128"/>
      </rPr>
      <t>登録車　</t>
    </r>
    <r>
      <rPr>
        <sz val="6"/>
        <rFont val="Arial"/>
        <family val="2"/>
      </rPr>
      <t>Ordinary Cars</t>
    </r>
    <rPh sb="1" eb="3">
      <t>トウロク</t>
    </rPh>
    <rPh sb="3" eb="4">
      <t>グルマ</t>
    </rPh>
    <phoneticPr fontId="13"/>
  </si>
  <si>
    <r>
      <rPr>
        <sz val="7"/>
        <rFont val="メイリオ"/>
        <family val="3"/>
        <charset val="128"/>
      </rPr>
      <t>　</t>
    </r>
    <r>
      <rPr>
        <sz val="7"/>
        <rFont val="Arial"/>
        <family val="2"/>
      </rPr>
      <t xml:space="preserve">No. of Registered </t>
    </r>
    <r>
      <rPr>
        <sz val="7"/>
        <rFont val="メイリオ"/>
        <family val="3"/>
        <charset val="128"/>
      </rPr>
      <t>　　
　</t>
    </r>
    <r>
      <rPr>
        <sz val="7"/>
        <rFont val="Arial"/>
        <family val="2"/>
      </rPr>
      <t>Used Vehicles</t>
    </r>
    <phoneticPr fontId="13"/>
  </si>
  <si>
    <r>
      <t xml:space="preserve"> </t>
    </r>
    <r>
      <rPr>
        <sz val="6"/>
        <color theme="1" tint="4.9989318521683403E-2"/>
        <rFont val="メイリオ"/>
        <family val="3"/>
        <charset val="128"/>
      </rPr>
      <t>合計　</t>
    </r>
    <r>
      <rPr>
        <sz val="6"/>
        <color theme="1" tint="4.9989318521683403E-2"/>
        <rFont val="Arial"/>
        <family val="2"/>
      </rPr>
      <t>Total</t>
    </r>
    <rPh sb="1" eb="3">
      <t>ゴウケイ</t>
    </rPh>
    <phoneticPr fontId="13"/>
  </si>
  <si>
    <r>
      <t xml:space="preserve"> </t>
    </r>
    <r>
      <rPr>
        <sz val="7"/>
        <rFont val="メイリオ"/>
        <family val="3"/>
        <charset val="128"/>
      </rPr>
      <t>自動車保有台数</t>
    </r>
    <rPh sb="1" eb="4">
      <t>ジドウシャ</t>
    </rPh>
    <rPh sb="4" eb="6">
      <t>ホユウ</t>
    </rPh>
    <rPh sb="6" eb="8">
      <t>ダイスウ</t>
    </rPh>
    <phoneticPr fontId="13"/>
  </si>
  <si>
    <r>
      <rPr>
        <sz val="7"/>
        <rFont val="メイリオ"/>
        <family val="3"/>
        <charset val="128"/>
      </rPr>
      <t>　</t>
    </r>
    <r>
      <rPr>
        <sz val="7"/>
        <rFont val="Arial"/>
        <family val="2"/>
      </rPr>
      <t>No. of Vehicles Owned</t>
    </r>
    <phoneticPr fontId="13"/>
  </si>
  <si>
    <r>
      <t xml:space="preserve"> </t>
    </r>
    <r>
      <rPr>
        <sz val="6"/>
        <rFont val="メイリオ"/>
        <family val="3"/>
        <charset val="128"/>
      </rPr>
      <t>登録車　</t>
    </r>
    <r>
      <rPr>
        <sz val="6"/>
        <rFont val="Arial"/>
        <family val="2"/>
      </rPr>
      <t>Ordinary Cars</t>
    </r>
    <phoneticPr fontId="22"/>
  </si>
  <si>
    <r>
      <rPr>
        <sz val="6"/>
        <color theme="0"/>
        <rFont val="メイリオ"/>
        <family val="3"/>
        <charset val="128"/>
      </rPr>
      <t>増減率</t>
    </r>
    <rPh sb="0" eb="2">
      <t>ゾウゲン</t>
    </rPh>
    <rPh sb="2" eb="3">
      <t>リツ</t>
    </rPh>
    <phoneticPr fontId="13"/>
  </si>
  <si>
    <r>
      <rPr>
        <sz val="5"/>
        <color theme="0"/>
        <rFont val="メイリオ"/>
        <family val="3"/>
        <charset val="128"/>
      </rPr>
      <t>過去</t>
    </r>
    <r>
      <rPr>
        <sz val="5"/>
        <color theme="0"/>
        <rFont val="Arial"/>
        <family val="2"/>
      </rPr>
      <t>10</t>
    </r>
    <r>
      <rPr>
        <sz val="5"/>
        <color theme="0"/>
        <rFont val="メイリオ"/>
        <family val="3"/>
        <charset val="128"/>
      </rPr>
      <t>年
平均増減率</t>
    </r>
    <phoneticPr fontId="22"/>
  </si>
  <si>
    <r>
      <rPr>
        <sz val="10"/>
        <rFont val="ＭＳ Ｐゴシック"/>
        <family val="3"/>
        <charset val="128"/>
      </rPr>
      <t>増減率</t>
    </r>
    <rPh sb="0" eb="2">
      <t>ゾウゲン</t>
    </rPh>
    <rPh sb="2" eb="3">
      <t>リツ</t>
    </rPh>
    <phoneticPr fontId="13"/>
  </si>
  <si>
    <r>
      <rPr>
        <sz val="10"/>
        <rFont val="ＭＳ Ｐゴシック"/>
        <family val="3"/>
        <charset val="128"/>
      </rPr>
      <t>過去</t>
    </r>
    <r>
      <rPr>
        <sz val="10"/>
        <rFont val="Arial"/>
        <family val="2"/>
      </rPr>
      <t>10</t>
    </r>
    <r>
      <rPr>
        <sz val="10"/>
        <rFont val="ＭＳ Ｐゴシック"/>
        <family val="3"/>
        <charset val="128"/>
      </rPr>
      <t>年
平均増減率</t>
    </r>
    <rPh sb="0" eb="2">
      <t>カコ</t>
    </rPh>
    <rPh sb="4" eb="5">
      <t>ネン</t>
    </rPh>
    <rPh sb="6" eb="8">
      <t>ヘイキン</t>
    </rPh>
    <rPh sb="8" eb="10">
      <t>ゾウゲン</t>
    </rPh>
    <rPh sb="10" eb="11">
      <t>リツ</t>
    </rPh>
    <phoneticPr fontId="13"/>
  </si>
  <si>
    <r>
      <t>(</t>
    </r>
    <r>
      <rPr>
        <sz val="6"/>
        <rFont val="メイリオ"/>
        <family val="3"/>
        <charset val="128"/>
      </rPr>
      <t>出所：財務省貿易統計</t>
    </r>
    <r>
      <rPr>
        <sz val="6"/>
        <rFont val="Arial"/>
        <family val="2"/>
      </rPr>
      <t>)</t>
    </r>
    <rPh sb="1" eb="3">
      <t>シュッショ</t>
    </rPh>
    <rPh sb="4" eb="7">
      <t>ザイムショウ</t>
    </rPh>
    <rPh sb="7" eb="9">
      <t>ボウエキ</t>
    </rPh>
    <rPh sb="9" eb="11">
      <t>トウケイ</t>
    </rPh>
    <phoneticPr fontId="13"/>
  </si>
  <si>
    <r>
      <rPr>
        <sz val="10"/>
        <rFont val="ＭＳ ゴシック"/>
        <family val="3"/>
        <charset val="128"/>
      </rPr>
      <t>＜注意事項＞</t>
    </r>
    <rPh sb="1" eb="3">
      <t>チュウイ</t>
    </rPh>
    <rPh sb="3" eb="5">
      <t>ジコウ</t>
    </rPh>
    <phoneticPr fontId="13"/>
  </si>
  <si>
    <r>
      <rPr>
        <sz val="6"/>
        <rFont val="メイリオ"/>
        <family val="3"/>
        <charset val="128"/>
        <scheme val="minor"/>
      </rPr>
      <t>（単位：千台、％</t>
    </r>
    <r>
      <rPr>
        <sz val="6"/>
        <rFont val="Arial"/>
        <family val="2"/>
      </rPr>
      <t xml:space="preserve"> </t>
    </r>
    <r>
      <rPr>
        <sz val="6"/>
        <rFont val="ＭＳ ゴシック"/>
        <family val="3"/>
        <charset val="128"/>
      </rPr>
      <t>　</t>
    </r>
    <r>
      <rPr>
        <sz val="6"/>
        <rFont val="Arial"/>
        <family val="2"/>
      </rPr>
      <t xml:space="preserve"> Unit</t>
    </r>
    <r>
      <rPr>
        <sz val="6"/>
        <rFont val="ＭＳ ゴシック"/>
        <family val="3"/>
        <charset val="128"/>
      </rPr>
      <t>：</t>
    </r>
    <r>
      <rPr>
        <sz val="6"/>
        <rFont val="Arial"/>
        <family val="2"/>
      </rPr>
      <t>Thousand Vehicles, %</t>
    </r>
    <r>
      <rPr>
        <sz val="6"/>
        <rFont val="メイリオ"/>
        <family val="3"/>
        <charset val="128"/>
        <scheme val="major"/>
      </rPr>
      <t>）</t>
    </r>
    <phoneticPr fontId="22"/>
  </si>
  <si>
    <r>
      <t>（単位：千台、％ 　</t>
    </r>
    <r>
      <rPr>
        <sz val="6"/>
        <rFont val="Arial"/>
        <family val="2"/>
      </rPr>
      <t xml:space="preserve"> Unit</t>
    </r>
    <r>
      <rPr>
        <sz val="6"/>
        <rFont val="メイリオ"/>
        <family val="3"/>
        <charset val="128"/>
      </rPr>
      <t>：</t>
    </r>
    <r>
      <rPr>
        <sz val="6"/>
        <rFont val="Arial"/>
        <family val="2"/>
      </rPr>
      <t>Thousand Vehicles, %</t>
    </r>
    <r>
      <rPr>
        <sz val="6"/>
        <rFont val="メイリオ"/>
        <family val="3"/>
        <charset val="128"/>
      </rPr>
      <t xml:space="preserve">） </t>
    </r>
    <phoneticPr fontId="13"/>
  </si>
  <si>
    <r>
      <rPr>
        <sz val="7"/>
        <color theme="0"/>
        <rFont val="メイリオ"/>
        <family val="3"/>
        <charset val="128"/>
      </rPr>
      <t>会場名</t>
    </r>
    <r>
      <rPr>
        <sz val="8"/>
        <color theme="0"/>
        <rFont val="Arial"/>
        <family val="2"/>
      </rPr>
      <t xml:space="preserve">
</t>
    </r>
    <r>
      <rPr>
        <sz val="6"/>
        <color theme="0"/>
        <rFont val="Arial"/>
        <family val="2"/>
      </rPr>
      <t>Site Name</t>
    </r>
    <rPh sb="0" eb="2">
      <t>カイジョウ</t>
    </rPh>
    <rPh sb="2" eb="3">
      <t>メイ</t>
    </rPh>
    <phoneticPr fontId="13"/>
  </si>
  <si>
    <r>
      <rPr>
        <sz val="7"/>
        <color theme="0"/>
        <rFont val="メイリオ"/>
        <family val="3"/>
        <charset val="128"/>
      </rPr>
      <t>出品台数</t>
    </r>
    <r>
      <rPr>
        <sz val="8"/>
        <color theme="0"/>
        <rFont val="Arial"/>
        <family val="2"/>
      </rPr>
      <t xml:space="preserve">
</t>
    </r>
    <r>
      <rPr>
        <sz val="6"/>
        <color theme="0"/>
        <rFont val="Arial"/>
        <family val="2"/>
      </rPr>
      <t>No. of Consigned Vehicles</t>
    </r>
    <rPh sb="0" eb="2">
      <t>シュッピン</t>
    </rPh>
    <rPh sb="2" eb="4">
      <t>ダイスウ</t>
    </rPh>
    <phoneticPr fontId="22"/>
  </si>
  <si>
    <r>
      <rPr>
        <sz val="7"/>
        <color theme="0"/>
        <rFont val="メイリオ"/>
        <family val="3"/>
        <charset val="128"/>
      </rPr>
      <t>成約台数</t>
    </r>
    <r>
      <rPr>
        <sz val="8"/>
        <color theme="0"/>
        <rFont val="Arial"/>
        <family val="2"/>
      </rPr>
      <t xml:space="preserve">
</t>
    </r>
    <r>
      <rPr>
        <sz val="6"/>
        <color theme="0"/>
        <rFont val="Arial"/>
        <family val="2"/>
      </rPr>
      <t>No. of Contracted 
Vehicles</t>
    </r>
    <rPh sb="0" eb="2">
      <t>セイヤク</t>
    </rPh>
    <rPh sb="2" eb="4">
      <t>ダイスウ</t>
    </rPh>
    <phoneticPr fontId="13"/>
  </si>
  <si>
    <r>
      <rPr>
        <sz val="7"/>
        <color theme="0"/>
        <rFont val="メイリオ"/>
        <family val="3"/>
        <charset val="128"/>
      </rPr>
      <t>成約率</t>
    </r>
    <r>
      <rPr>
        <sz val="8"/>
        <color theme="0"/>
        <rFont val="Arial"/>
        <family val="2"/>
      </rPr>
      <t xml:space="preserve">
</t>
    </r>
    <r>
      <rPr>
        <sz val="6"/>
        <color theme="0"/>
        <rFont val="Arial"/>
        <family val="2"/>
      </rPr>
      <t>Contract
Completion
Rate</t>
    </r>
    <rPh sb="0" eb="2">
      <t>セイヤク</t>
    </rPh>
    <rPh sb="2" eb="3">
      <t>リツ</t>
    </rPh>
    <phoneticPr fontId="13"/>
  </si>
  <si>
    <r>
      <rPr>
        <sz val="7"/>
        <color theme="0"/>
        <rFont val="Arial"/>
        <family val="2"/>
      </rPr>
      <t>1</t>
    </r>
    <r>
      <rPr>
        <sz val="7"/>
        <color theme="0"/>
        <rFont val="メイリオ"/>
        <family val="3"/>
        <charset val="128"/>
      </rPr>
      <t>台当たり
平均成約金額</t>
    </r>
    <r>
      <rPr>
        <sz val="8"/>
        <color theme="0"/>
        <rFont val="Arial"/>
        <family val="2"/>
      </rPr>
      <t xml:space="preserve">
</t>
    </r>
    <r>
      <rPr>
        <sz val="6"/>
        <color theme="0"/>
        <rFont val="Arial"/>
        <family val="2"/>
      </rPr>
      <t>Average Price per
Contracted Vehicle</t>
    </r>
    <rPh sb="1" eb="2">
      <t>ダイ</t>
    </rPh>
    <rPh sb="2" eb="3">
      <t>ア</t>
    </rPh>
    <rPh sb="6" eb="8">
      <t>ヘイキン</t>
    </rPh>
    <rPh sb="8" eb="10">
      <t>セイヤク</t>
    </rPh>
    <rPh sb="10" eb="12">
      <t>キンガク</t>
    </rPh>
    <phoneticPr fontId="13"/>
  </si>
  <si>
    <r>
      <rPr>
        <sz val="7"/>
        <color theme="0"/>
        <rFont val="Arial"/>
        <family val="2"/>
      </rPr>
      <t>1</t>
    </r>
    <r>
      <rPr>
        <sz val="7"/>
        <color theme="0"/>
        <rFont val="メイリオ"/>
        <family val="3"/>
        <charset val="128"/>
      </rPr>
      <t>開催平均出品台数</t>
    </r>
    <r>
      <rPr>
        <sz val="8"/>
        <color theme="0"/>
        <rFont val="Arial"/>
        <family val="2"/>
      </rPr>
      <t xml:space="preserve">
</t>
    </r>
    <r>
      <rPr>
        <sz val="6"/>
        <color theme="0"/>
        <rFont val="Arial"/>
        <family val="2"/>
      </rPr>
      <t>Average No. of Consigned
Vehicles per Auction</t>
    </r>
    <rPh sb="1" eb="3">
      <t>カイサイ</t>
    </rPh>
    <rPh sb="3" eb="5">
      <t>ヘイキン</t>
    </rPh>
    <rPh sb="5" eb="7">
      <t>シュッピン</t>
    </rPh>
    <rPh sb="7" eb="9">
      <t>ダイスウ</t>
    </rPh>
    <phoneticPr fontId="13"/>
  </si>
  <si>
    <r>
      <rPr>
        <sz val="7"/>
        <color theme="0"/>
        <rFont val="メイリオ"/>
        <family val="3"/>
        <charset val="128"/>
      </rPr>
      <t>増減率</t>
    </r>
    <r>
      <rPr>
        <sz val="8"/>
        <color theme="0"/>
        <rFont val="Arial"/>
        <family val="2"/>
      </rPr>
      <t xml:space="preserve">
</t>
    </r>
    <r>
      <rPr>
        <sz val="6"/>
        <color theme="0"/>
        <rFont val="Arial"/>
        <family val="2"/>
      </rPr>
      <t>YoY Changes</t>
    </r>
    <rPh sb="0" eb="2">
      <t>ゾウゲン</t>
    </rPh>
    <rPh sb="2" eb="3">
      <t>リツ</t>
    </rPh>
    <phoneticPr fontId="13"/>
  </si>
  <si>
    <r>
      <rPr>
        <sz val="6"/>
        <color theme="0"/>
        <rFont val="メイリオ"/>
        <family val="3"/>
        <charset val="128"/>
      </rPr>
      <t>（単位：千台、％</t>
    </r>
    <r>
      <rPr>
        <sz val="6"/>
        <color theme="0"/>
        <rFont val="Arial"/>
        <family val="2"/>
      </rPr>
      <t xml:space="preserve"> / Unit</t>
    </r>
    <r>
      <rPr>
        <sz val="6"/>
        <color theme="0"/>
        <rFont val="メイリオ"/>
        <family val="3"/>
        <charset val="128"/>
      </rPr>
      <t>：</t>
    </r>
    <r>
      <rPr>
        <sz val="6"/>
        <color theme="0"/>
        <rFont val="Arial"/>
        <family val="2"/>
      </rPr>
      <t>No.of Thousand Vehicles, %</t>
    </r>
    <r>
      <rPr>
        <sz val="6"/>
        <color theme="0"/>
        <rFont val="メイリオ"/>
        <family val="3"/>
        <charset val="128"/>
      </rPr>
      <t>）</t>
    </r>
    <phoneticPr fontId="13"/>
  </si>
  <si>
    <r>
      <rPr>
        <sz val="6"/>
        <color theme="0"/>
        <rFont val="メイリオ"/>
        <family val="3"/>
        <charset val="128"/>
      </rPr>
      <t>過去</t>
    </r>
    <r>
      <rPr>
        <sz val="6"/>
        <color theme="0"/>
        <rFont val="Arial"/>
        <family val="2"/>
      </rPr>
      <t>10</t>
    </r>
    <r>
      <rPr>
        <sz val="6"/>
        <color theme="0"/>
        <rFont val="メイリオ"/>
        <family val="3"/>
        <charset val="128"/>
      </rPr>
      <t>年
平均増減率</t>
    </r>
    <phoneticPr fontId="22"/>
  </si>
  <si>
    <r>
      <t xml:space="preserve"> </t>
    </r>
    <r>
      <rPr>
        <sz val="7"/>
        <rFont val="メイリオ"/>
        <family val="3"/>
        <charset val="128"/>
      </rPr>
      <t>グループ名</t>
    </r>
    <phoneticPr fontId="22"/>
  </si>
  <si>
    <r>
      <rPr>
        <sz val="7"/>
        <color theme="1"/>
        <rFont val="メイリオ"/>
        <family val="3"/>
        <charset val="128"/>
      </rPr>
      <t>台数</t>
    </r>
    <rPh sb="0" eb="2">
      <t>ダイスウ</t>
    </rPh>
    <phoneticPr fontId="13"/>
  </si>
  <si>
    <r>
      <rPr>
        <sz val="7"/>
        <color theme="1"/>
        <rFont val="メイリオ"/>
        <family val="3"/>
        <charset val="128"/>
      </rPr>
      <t>シェア</t>
    </r>
    <phoneticPr fontId="13"/>
  </si>
  <si>
    <r>
      <rPr>
        <sz val="7"/>
        <color theme="1"/>
        <rFont val="メイリオ"/>
        <family val="3"/>
        <charset val="128"/>
      </rPr>
      <t>シェア</t>
    </r>
  </si>
  <si>
    <r>
      <rPr>
        <sz val="10"/>
        <rFont val="ＭＳ ゴシック"/>
        <family val="3"/>
        <charset val="128"/>
      </rPr>
      <t>出品台数</t>
    </r>
    <rPh sb="0" eb="2">
      <t>シュッピン</t>
    </rPh>
    <rPh sb="2" eb="4">
      <t>ダイスウ</t>
    </rPh>
    <phoneticPr fontId="13"/>
  </si>
  <si>
    <r>
      <rPr>
        <sz val="7"/>
        <color theme="0"/>
        <rFont val="メイリオ"/>
        <family val="3"/>
        <charset val="128"/>
      </rPr>
      <t>増減率</t>
    </r>
    <rPh sb="0" eb="2">
      <t>ゾウゲン</t>
    </rPh>
    <rPh sb="2" eb="3">
      <t>リツ</t>
    </rPh>
    <phoneticPr fontId="13"/>
  </si>
  <si>
    <r>
      <rPr>
        <sz val="10"/>
        <rFont val="メイリオ"/>
        <family val="3"/>
        <charset val="128"/>
      </rPr>
      <t>ＵＳＳ</t>
    </r>
  </si>
  <si>
    <r>
      <rPr>
        <sz val="10"/>
        <rFont val="メイリオ"/>
        <family val="3"/>
        <charset val="128"/>
      </rPr>
      <t>ＴＡＡ</t>
    </r>
    <phoneticPr fontId="13"/>
  </si>
  <si>
    <r>
      <rPr>
        <sz val="10"/>
        <rFont val="メイリオ"/>
        <family val="3"/>
        <charset val="128"/>
      </rPr>
      <t>ＪＡＡ</t>
    </r>
    <phoneticPr fontId="13"/>
  </si>
  <si>
    <r>
      <t xml:space="preserve"> </t>
    </r>
    <r>
      <rPr>
        <sz val="10"/>
        <rFont val="メイリオ"/>
        <family val="3"/>
        <charset val="128"/>
      </rPr>
      <t>アライ</t>
    </r>
    <r>
      <rPr>
        <sz val="10"/>
        <rFont val="Arial"/>
        <family val="2"/>
      </rPr>
      <t>AA</t>
    </r>
    <r>
      <rPr>
        <sz val="10"/>
        <rFont val="ＭＳ Ｐゴシック"/>
        <family val="2"/>
        <charset val="128"/>
      </rPr>
      <t>　</t>
    </r>
    <r>
      <rPr>
        <sz val="10"/>
        <rFont val="Arial"/>
        <family val="2"/>
      </rPr>
      <t xml:space="preserve"> AraiAA</t>
    </r>
    <phoneticPr fontId="22"/>
  </si>
  <si>
    <r>
      <rPr>
        <sz val="10"/>
        <rFont val="メイリオ"/>
        <family val="3"/>
        <charset val="128"/>
      </rPr>
      <t>ＣＡＡ</t>
    </r>
    <phoneticPr fontId="13"/>
  </si>
  <si>
    <r>
      <t>Arai</t>
    </r>
    <r>
      <rPr>
        <sz val="10"/>
        <rFont val="メイリオ"/>
        <family val="3"/>
        <charset val="128"/>
      </rPr>
      <t>ＡＡ</t>
    </r>
    <phoneticPr fontId="13"/>
  </si>
  <si>
    <r>
      <rPr>
        <sz val="10"/>
        <rFont val="メイリオ"/>
        <family val="3"/>
        <charset val="128"/>
      </rPr>
      <t>ＬＡＡ</t>
    </r>
    <phoneticPr fontId="13"/>
  </si>
  <si>
    <r>
      <t xml:space="preserve"> </t>
    </r>
    <r>
      <rPr>
        <sz val="10"/>
        <rFont val="メイリオ"/>
        <family val="3"/>
        <charset val="128"/>
      </rPr>
      <t>その他　</t>
    </r>
    <r>
      <rPr>
        <sz val="10"/>
        <rFont val="Arial"/>
        <family val="2"/>
      </rPr>
      <t xml:space="preserve"> Other</t>
    </r>
    <phoneticPr fontId="22"/>
  </si>
  <si>
    <r>
      <rPr>
        <sz val="10"/>
        <rFont val="メイリオ"/>
        <family val="3"/>
        <charset val="128"/>
      </rPr>
      <t>ＫＣＡＡ</t>
    </r>
  </si>
  <si>
    <r>
      <rPr>
        <sz val="6"/>
        <rFont val="メイリオ"/>
        <family val="3"/>
        <charset val="128"/>
      </rPr>
      <t>（単位：台、％、千円　</t>
    </r>
    <r>
      <rPr>
        <sz val="6"/>
        <rFont val="Arial"/>
        <family val="2"/>
      </rPr>
      <t>Unit</t>
    </r>
    <r>
      <rPr>
        <sz val="6"/>
        <rFont val="メイリオ"/>
        <family val="3"/>
        <charset val="128"/>
      </rPr>
      <t>：</t>
    </r>
    <r>
      <rPr>
        <sz val="6"/>
        <rFont val="Arial"/>
        <family val="2"/>
      </rPr>
      <t>No. of Vehicles, %, Thousand Yen</t>
    </r>
    <r>
      <rPr>
        <sz val="6"/>
        <rFont val="メイリオ"/>
        <family val="3"/>
        <charset val="128"/>
      </rPr>
      <t>）</t>
    </r>
    <phoneticPr fontId="22"/>
  </si>
  <si>
    <r>
      <rPr>
        <sz val="8"/>
        <color theme="0"/>
        <rFont val="メイリオ"/>
        <family val="3"/>
        <charset val="128"/>
      </rPr>
      <t xml:space="preserve">順位
</t>
    </r>
    <r>
      <rPr>
        <sz val="6"/>
        <color theme="0"/>
        <rFont val="Arial"/>
        <family val="2"/>
      </rPr>
      <t>Ranking</t>
    </r>
    <rPh sb="0" eb="2">
      <t>ジュンイ</t>
    </rPh>
    <phoneticPr fontId="13"/>
  </si>
  <si>
    <r>
      <rPr>
        <sz val="8"/>
        <color theme="0"/>
        <rFont val="メイリオ"/>
        <family val="3"/>
        <charset val="128"/>
      </rPr>
      <t xml:space="preserve">会場名
</t>
    </r>
    <r>
      <rPr>
        <sz val="6"/>
        <color theme="0"/>
        <rFont val="Arial"/>
        <family val="2"/>
      </rPr>
      <t>Site Name</t>
    </r>
    <rPh sb="0" eb="2">
      <t>カイジョウ</t>
    </rPh>
    <rPh sb="2" eb="3">
      <t>メイ</t>
    </rPh>
    <phoneticPr fontId="13"/>
  </si>
  <si>
    <r>
      <rPr>
        <sz val="6"/>
        <color theme="0"/>
        <rFont val="メイリオ"/>
        <family val="3"/>
        <charset val="128"/>
      </rPr>
      <t>出品台数</t>
    </r>
    <r>
      <rPr>
        <sz val="5"/>
        <color theme="0"/>
        <rFont val="Arial"/>
        <family val="2"/>
      </rPr>
      <t xml:space="preserve">
</t>
    </r>
    <r>
      <rPr>
        <sz val="6"/>
        <color theme="0"/>
        <rFont val="Arial"/>
        <family val="2"/>
      </rPr>
      <t>No. of 
Consigned Vehicles</t>
    </r>
    <rPh sb="0" eb="2">
      <t>シュッピン</t>
    </rPh>
    <rPh sb="2" eb="4">
      <t>ダイスウ</t>
    </rPh>
    <phoneticPr fontId="22"/>
  </si>
  <si>
    <r>
      <rPr>
        <sz val="8"/>
        <rFont val="メイリオ"/>
        <family val="3"/>
        <charset val="128"/>
      </rPr>
      <t>（単位：台、％</t>
    </r>
    <r>
      <rPr>
        <sz val="8"/>
        <rFont val="Arial"/>
        <family val="2"/>
      </rPr>
      <t xml:space="preserve"> </t>
    </r>
    <r>
      <rPr>
        <sz val="8"/>
        <rFont val="メイリオ"/>
        <family val="3"/>
        <charset val="128"/>
      </rPr>
      <t>　</t>
    </r>
    <r>
      <rPr>
        <sz val="8"/>
        <rFont val="Arial"/>
        <family val="2"/>
      </rPr>
      <t xml:space="preserve"> Unit</t>
    </r>
    <r>
      <rPr>
        <sz val="8"/>
        <rFont val="メイリオ"/>
        <family val="3"/>
        <charset val="128"/>
      </rPr>
      <t>：</t>
    </r>
    <r>
      <rPr>
        <sz val="8"/>
        <rFont val="Arial"/>
        <family val="2"/>
      </rPr>
      <t>No. of Vehicles, %</t>
    </r>
    <r>
      <rPr>
        <sz val="8"/>
        <rFont val="メイリオ"/>
        <family val="3"/>
        <charset val="128"/>
      </rPr>
      <t>）</t>
    </r>
    <rPh sb="1" eb="3">
      <t>タンイ</t>
    </rPh>
    <rPh sb="4" eb="5">
      <t>ダイ</t>
    </rPh>
    <phoneticPr fontId="22"/>
  </si>
  <si>
    <r>
      <rPr>
        <b/>
        <sz val="11"/>
        <rFont val="メイリオ"/>
        <family val="3"/>
        <charset val="128"/>
      </rPr>
      <t>北海道地区　</t>
    </r>
    <r>
      <rPr>
        <b/>
        <sz val="11"/>
        <rFont val="Arial"/>
        <family val="2"/>
      </rPr>
      <t>Hokkaido</t>
    </r>
    <rPh sb="0" eb="3">
      <t>ホッカイドウ</t>
    </rPh>
    <rPh sb="3" eb="5">
      <t>チク</t>
    </rPh>
    <phoneticPr fontId="22"/>
  </si>
  <si>
    <r>
      <rPr>
        <sz val="9"/>
        <rFont val="メイリオ"/>
        <family val="3"/>
        <charset val="128"/>
      </rPr>
      <t>出品台数　</t>
    </r>
    <r>
      <rPr>
        <sz val="9"/>
        <rFont val="Arial"/>
        <family val="2"/>
      </rPr>
      <t>No. of Consigned Vehicles……………………………</t>
    </r>
    <rPh sb="0" eb="2">
      <t>シュッピン</t>
    </rPh>
    <rPh sb="2" eb="4">
      <t>ダイスウ</t>
    </rPh>
    <phoneticPr fontId="22"/>
  </si>
  <si>
    <r>
      <t>USS</t>
    </r>
    <r>
      <rPr>
        <b/>
        <sz val="8"/>
        <rFont val="メイリオ"/>
        <family val="3"/>
        <charset val="128"/>
      </rPr>
      <t>札幌　</t>
    </r>
    <r>
      <rPr>
        <b/>
        <sz val="8"/>
        <rFont val="Arial"/>
        <family val="2"/>
      </rPr>
      <t>USS Sapporo</t>
    </r>
    <rPh sb="3" eb="5">
      <t>サッポロ</t>
    </rPh>
    <phoneticPr fontId="22"/>
  </si>
  <si>
    <r>
      <rPr>
        <sz val="9"/>
        <rFont val="メイリオ"/>
        <family val="3"/>
        <charset val="128"/>
      </rPr>
      <t>出品シェア　</t>
    </r>
    <r>
      <rPr>
        <sz val="9"/>
        <rFont val="Arial"/>
        <family val="2"/>
      </rPr>
      <t>No. of Consigned Vehicles Share…………………</t>
    </r>
    <rPh sb="0" eb="2">
      <t>シュッピン</t>
    </rPh>
    <phoneticPr fontId="22"/>
  </si>
  <si>
    <r>
      <t>USS</t>
    </r>
    <r>
      <rPr>
        <b/>
        <sz val="8"/>
        <rFont val="メイリオ"/>
        <family val="3"/>
        <charset val="128"/>
      </rPr>
      <t>東京　</t>
    </r>
    <r>
      <rPr>
        <b/>
        <sz val="8"/>
        <rFont val="Arial"/>
        <family val="2"/>
      </rPr>
      <t>USS Tokyo</t>
    </r>
    <rPh sb="3" eb="5">
      <t>トウキョウ</t>
    </rPh>
    <phoneticPr fontId="22"/>
  </si>
  <si>
    <r>
      <t>JU</t>
    </r>
    <r>
      <rPr>
        <sz val="8"/>
        <rFont val="メイリオ"/>
        <family val="3"/>
        <charset val="128"/>
      </rPr>
      <t>札幌　</t>
    </r>
    <r>
      <rPr>
        <sz val="8"/>
        <rFont val="Arial"/>
        <family val="2"/>
      </rPr>
      <t>JU Sapporo</t>
    </r>
  </si>
  <si>
    <r>
      <t>USS</t>
    </r>
    <r>
      <rPr>
        <b/>
        <sz val="8"/>
        <rFont val="メイリオ"/>
        <family val="3"/>
        <charset val="128"/>
      </rPr>
      <t>グループ計　</t>
    </r>
    <r>
      <rPr>
        <b/>
        <sz val="8"/>
        <rFont val="Arial"/>
        <family val="2"/>
      </rPr>
      <t>USS Group</t>
    </r>
    <rPh sb="7" eb="8">
      <t>ケイ</t>
    </rPh>
    <phoneticPr fontId="22"/>
  </si>
  <si>
    <r>
      <t>USS</t>
    </r>
    <r>
      <rPr>
        <b/>
        <sz val="8"/>
        <rFont val="メイリオ"/>
        <family val="3"/>
        <charset val="128"/>
      </rPr>
      <t>名古屋　</t>
    </r>
    <r>
      <rPr>
        <b/>
        <sz val="8"/>
        <rFont val="Arial"/>
        <family val="2"/>
      </rPr>
      <t>USS Nagoya</t>
    </r>
    <rPh sb="3" eb="6">
      <t>ナゴヤ</t>
    </rPh>
    <phoneticPr fontId="22"/>
  </si>
  <si>
    <r>
      <t>HAA</t>
    </r>
    <r>
      <rPr>
        <b/>
        <sz val="8"/>
        <rFont val="メイリオ"/>
        <family val="3"/>
        <charset val="128"/>
      </rPr>
      <t>神戸　</t>
    </r>
    <r>
      <rPr>
        <b/>
        <sz val="8"/>
        <rFont val="Arial"/>
        <family val="2"/>
      </rPr>
      <t>HAA Kobe</t>
    </r>
    <rPh sb="3" eb="5">
      <t>コウベ</t>
    </rPh>
    <phoneticPr fontId="22"/>
  </si>
  <si>
    <r>
      <t>JU</t>
    </r>
    <r>
      <rPr>
        <sz val="8"/>
        <rFont val="メイリオ"/>
        <family val="3"/>
        <charset val="128"/>
      </rPr>
      <t>岐阜　</t>
    </r>
    <r>
      <rPr>
        <sz val="8"/>
        <rFont val="Arial"/>
        <family val="2"/>
      </rPr>
      <t>JU Gifu</t>
    </r>
  </si>
  <si>
    <r>
      <t>TAA</t>
    </r>
    <r>
      <rPr>
        <sz val="8"/>
        <rFont val="メイリオ"/>
        <family val="3"/>
        <charset val="128"/>
      </rPr>
      <t>広島　</t>
    </r>
    <r>
      <rPr>
        <sz val="8"/>
        <rFont val="Arial"/>
        <family val="2"/>
      </rPr>
      <t>TAA Hiroshima</t>
    </r>
  </si>
  <si>
    <r>
      <t>USS</t>
    </r>
    <r>
      <rPr>
        <b/>
        <sz val="8"/>
        <rFont val="メイリオ"/>
        <family val="3"/>
        <charset val="128"/>
      </rPr>
      <t>九州　</t>
    </r>
    <r>
      <rPr>
        <b/>
        <sz val="8"/>
        <rFont val="Arial"/>
        <family val="2"/>
      </rPr>
      <t>USS Kyushu</t>
    </r>
    <rPh sb="3" eb="5">
      <t>キュウシュウ</t>
    </rPh>
    <phoneticPr fontId="22"/>
  </si>
  <si>
    <r>
      <t>TAA</t>
    </r>
    <r>
      <rPr>
        <sz val="8"/>
        <rFont val="メイリオ"/>
        <family val="3"/>
        <charset val="128"/>
      </rPr>
      <t>九州　</t>
    </r>
    <r>
      <rPr>
        <sz val="8"/>
        <rFont val="Arial"/>
        <family val="2"/>
      </rPr>
      <t>TAA Kyushu</t>
    </r>
  </si>
  <si>
    <r>
      <rPr>
        <b/>
        <sz val="11"/>
        <rFont val="メイリオ"/>
        <family val="3"/>
        <charset val="128"/>
      </rPr>
      <t>東北地区　</t>
    </r>
    <r>
      <rPr>
        <b/>
        <sz val="11"/>
        <rFont val="Arial"/>
        <family val="2"/>
      </rPr>
      <t>Tohoku</t>
    </r>
    <rPh sb="0" eb="2">
      <t>トウホク</t>
    </rPh>
    <rPh sb="2" eb="4">
      <t>チク</t>
    </rPh>
    <phoneticPr fontId="22"/>
  </si>
  <si>
    <r>
      <rPr>
        <b/>
        <sz val="11"/>
        <rFont val="メイリオ"/>
        <family val="3"/>
        <charset val="128"/>
      </rPr>
      <t>関東・甲信越地区　</t>
    </r>
    <r>
      <rPr>
        <b/>
        <sz val="11"/>
        <rFont val="Arial"/>
        <family val="2"/>
      </rPr>
      <t>Kanto</t>
    </r>
    <r>
      <rPr>
        <b/>
        <sz val="11"/>
        <rFont val="メイリオ"/>
        <family val="3"/>
        <charset val="128"/>
      </rPr>
      <t>・</t>
    </r>
    <r>
      <rPr>
        <b/>
        <sz val="11"/>
        <rFont val="Arial"/>
        <family val="2"/>
      </rPr>
      <t>Koshinetsu</t>
    </r>
    <rPh sb="0" eb="2">
      <t>カントウ</t>
    </rPh>
    <rPh sb="3" eb="6">
      <t>コウシンエツ</t>
    </rPh>
    <rPh sb="6" eb="8">
      <t>チク</t>
    </rPh>
    <phoneticPr fontId="22"/>
  </si>
  <si>
    <r>
      <rPr>
        <b/>
        <sz val="11"/>
        <rFont val="メイリオ"/>
        <family val="3"/>
        <charset val="128"/>
      </rPr>
      <t>中部地区　</t>
    </r>
    <r>
      <rPr>
        <b/>
        <sz val="11"/>
        <rFont val="Arial"/>
        <family val="2"/>
      </rPr>
      <t>Chubu</t>
    </r>
    <rPh sb="0" eb="2">
      <t>チュウブ</t>
    </rPh>
    <rPh sb="2" eb="4">
      <t>チク</t>
    </rPh>
    <phoneticPr fontId="22"/>
  </si>
  <si>
    <r>
      <rPr>
        <b/>
        <sz val="11"/>
        <rFont val="メイリオ"/>
        <family val="3"/>
        <charset val="128"/>
      </rPr>
      <t>近畿地区　</t>
    </r>
    <r>
      <rPr>
        <b/>
        <sz val="11"/>
        <rFont val="Arial"/>
        <family val="2"/>
      </rPr>
      <t>Kinki</t>
    </r>
    <rPh sb="0" eb="2">
      <t>キンキ</t>
    </rPh>
    <rPh sb="2" eb="4">
      <t>チク</t>
    </rPh>
    <phoneticPr fontId="22"/>
  </si>
  <si>
    <r>
      <rPr>
        <b/>
        <sz val="11"/>
        <rFont val="メイリオ"/>
        <family val="3"/>
        <charset val="128"/>
      </rPr>
      <t>中国・四国地区　</t>
    </r>
    <r>
      <rPr>
        <b/>
        <sz val="11"/>
        <rFont val="Arial"/>
        <family val="2"/>
      </rPr>
      <t>Chugoku</t>
    </r>
    <r>
      <rPr>
        <b/>
        <sz val="11"/>
        <rFont val="メイリオ"/>
        <family val="3"/>
        <charset val="128"/>
      </rPr>
      <t>・</t>
    </r>
    <r>
      <rPr>
        <b/>
        <sz val="11"/>
        <rFont val="Arial"/>
        <family val="2"/>
      </rPr>
      <t>Shikoku</t>
    </r>
    <rPh sb="0" eb="1">
      <t>チュウ</t>
    </rPh>
    <rPh sb="1" eb="2">
      <t>クニ</t>
    </rPh>
    <rPh sb="3" eb="5">
      <t>シコク</t>
    </rPh>
    <rPh sb="5" eb="7">
      <t>チク</t>
    </rPh>
    <phoneticPr fontId="22"/>
  </si>
  <si>
    <r>
      <rPr>
        <b/>
        <sz val="11"/>
        <rFont val="メイリオ"/>
        <family val="3"/>
        <charset val="128"/>
      </rPr>
      <t>九州・沖縄地区　</t>
    </r>
    <r>
      <rPr>
        <b/>
        <sz val="11"/>
        <rFont val="Arial"/>
        <family val="2"/>
      </rPr>
      <t>Kyushu</t>
    </r>
    <r>
      <rPr>
        <b/>
        <sz val="11"/>
        <rFont val="メイリオ"/>
        <family val="3"/>
        <charset val="128"/>
      </rPr>
      <t>・</t>
    </r>
    <r>
      <rPr>
        <b/>
        <sz val="11"/>
        <rFont val="Arial"/>
        <family val="2"/>
      </rPr>
      <t>Okinawa</t>
    </r>
    <rPh sb="0" eb="2">
      <t>キュウシュウ</t>
    </rPh>
    <rPh sb="3" eb="5">
      <t>オキナワ</t>
    </rPh>
    <rPh sb="5" eb="7">
      <t>チク</t>
    </rPh>
    <phoneticPr fontId="22"/>
  </si>
  <si>
    <r>
      <t>JU</t>
    </r>
    <r>
      <rPr>
        <sz val="8"/>
        <rFont val="メイリオ"/>
        <family val="3"/>
        <charset val="128"/>
      </rPr>
      <t>宮城　</t>
    </r>
    <r>
      <rPr>
        <sz val="8"/>
        <rFont val="Arial"/>
        <family val="2"/>
      </rPr>
      <t>JU Miyagi</t>
    </r>
    <rPh sb="2" eb="4">
      <t>ミヤギ</t>
    </rPh>
    <phoneticPr fontId="22"/>
  </si>
  <si>
    <r>
      <t>USS</t>
    </r>
    <r>
      <rPr>
        <b/>
        <sz val="8"/>
        <rFont val="メイリオ"/>
        <family val="3"/>
        <charset val="128"/>
      </rPr>
      <t>東北　</t>
    </r>
    <r>
      <rPr>
        <b/>
        <sz val="8"/>
        <rFont val="Arial"/>
        <family val="2"/>
      </rPr>
      <t>USS Tohoku</t>
    </r>
    <rPh sb="3" eb="5">
      <t>トウホク</t>
    </rPh>
    <phoneticPr fontId="22"/>
  </si>
  <si>
    <r>
      <t>USS</t>
    </r>
    <r>
      <rPr>
        <b/>
        <sz val="8"/>
        <rFont val="メイリオ"/>
        <family val="3"/>
        <charset val="128"/>
      </rPr>
      <t>大阪　</t>
    </r>
    <r>
      <rPr>
        <b/>
        <sz val="8"/>
        <rFont val="Arial"/>
        <family val="2"/>
      </rPr>
      <t>USS Osaka</t>
    </r>
    <rPh sb="3" eb="5">
      <t>オオサカ</t>
    </rPh>
    <phoneticPr fontId="22"/>
  </si>
  <si>
    <r>
      <t>LAA</t>
    </r>
    <r>
      <rPr>
        <sz val="8"/>
        <rFont val="メイリオ"/>
        <family val="3"/>
        <charset val="128"/>
      </rPr>
      <t>岡山　</t>
    </r>
    <r>
      <rPr>
        <sz val="8"/>
        <rFont val="Arial"/>
        <family val="2"/>
      </rPr>
      <t>LAA Okayama</t>
    </r>
    <rPh sb="3" eb="5">
      <t>オカヤマ</t>
    </rPh>
    <phoneticPr fontId="22"/>
  </si>
  <si>
    <r>
      <t>USS</t>
    </r>
    <r>
      <rPr>
        <b/>
        <sz val="8"/>
        <rFont val="メイリオ"/>
        <family val="3"/>
        <charset val="128"/>
      </rPr>
      <t>岡山　</t>
    </r>
    <r>
      <rPr>
        <b/>
        <sz val="8"/>
        <rFont val="Arial"/>
        <family val="2"/>
      </rPr>
      <t>USS Okayama</t>
    </r>
    <rPh sb="3" eb="5">
      <t>オカヤマ</t>
    </rPh>
    <phoneticPr fontId="22"/>
  </si>
  <si>
    <r>
      <rPr>
        <sz val="9"/>
        <rFont val="Arial"/>
        <family val="2"/>
      </rPr>
      <t xml:space="preserve"> </t>
    </r>
    <r>
      <rPr>
        <sz val="9"/>
        <rFont val="メイリオ"/>
        <family val="3"/>
        <charset val="128"/>
      </rPr>
      <t>業界合計</t>
    </r>
    <r>
      <rPr>
        <sz val="10"/>
        <rFont val="メイリオ"/>
        <family val="3"/>
        <charset val="128"/>
      </rPr>
      <t>　</t>
    </r>
    <r>
      <rPr>
        <sz val="9"/>
        <rFont val="Arial"/>
        <family val="2"/>
      </rPr>
      <t xml:space="preserve"> Industry Total</t>
    </r>
    <phoneticPr fontId="13"/>
  </si>
  <si>
    <r>
      <rPr>
        <sz val="5"/>
        <color theme="0"/>
        <rFont val="メイリオ"/>
        <family val="3"/>
        <charset val="128"/>
      </rPr>
      <t xml:space="preserve">シェア
</t>
    </r>
    <r>
      <rPr>
        <sz val="5"/>
        <color theme="0"/>
        <rFont val="Arial"/>
        <family val="2"/>
      </rPr>
      <t xml:space="preserve">Share 
in the </t>
    </r>
    <r>
      <rPr>
        <sz val="5"/>
        <color theme="0"/>
        <rFont val="メイリオ"/>
        <family val="3"/>
        <charset val="128"/>
      </rPr>
      <t>Ａ</t>
    </r>
    <r>
      <rPr>
        <sz val="5"/>
        <color theme="0"/>
        <rFont val="Arial"/>
        <family val="2"/>
      </rPr>
      <t>rea</t>
    </r>
  </si>
  <si>
    <r>
      <t>CAA</t>
    </r>
    <r>
      <rPr>
        <sz val="8"/>
        <rFont val="メイリオ"/>
        <family val="3"/>
        <charset val="128"/>
      </rPr>
      <t>中部　</t>
    </r>
    <r>
      <rPr>
        <sz val="8"/>
        <rFont val="Arial"/>
        <family val="2"/>
      </rPr>
      <t>CAA Chubu</t>
    </r>
    <phoneticPr fontId="22"/>
  </si>
  <si>
    <r>
      <t>USS</t>
    </r>
    <r>
      <rPr>
        <b/>
        <sz val="8"/>
        <rFont val="メイリオ"/>
        <family val="3"/>
        <charset val="128"/>
      </rPr>
      <t>横浜　</t>
    </r>
    <r>
      <rPr>
        <b/>
        <sz val="8"/>
        <rFont val="Arial"/>
        <family val="2"/>
      </rPr>
      <t>USS Yokohama</t>
    </r>
    <rPh sb="3" eb="5">
      <t>ヨコハマ</t>
    </rPh>
    <phoneticPr fontId="22"/>
  </si>
  <si>
    <r>
      <rPr>
        <sz val="10"/>
        <rFont val="ＭＳ Ｐゴシック"/>
        <family val="3"/>
        <charset val="128"/>
      </rPr>
      <t>増減率</t>
    </r>
    <phoneticPr fontId="13"/>
  </si>
  <si>
    <r>
      <t>(</t>
    </r>
    <r>
      <rPr>
        <sz val="6"/>
        <rFont val="メイリオ"/>
        <family val="3"/>
        <charset val="128"/>
      </rPr>
      <t>出所：</t>
    </r>
    <r>
      <rPr>
        <sz val="6"/>
        <rFont val="Arial"/>
        <family val="2"/>
      </rPr>
      <t>(</t>
    </r>
    <r>
      <rPr>
        <sz val="6"/>
        <rFont val="メイリオ"/>
        <family val="3"/>
        <charset val="128"/>
      </rPr>
      <t>一社</t>
    </r>
    <r>
      <rPr>
        <sz val="6"/>
        <rFont val="Arial"/>
        <family val="2"/>
      </rPr>
      <t>)</t>
    </r>
    <r>
      <rPr>
        <sz val="6"/>
        <rFont val="メイリオ"/>
        <family val="3"/>
        <charset val="128"/>
      </rPr>
      <t>日本自動車工業会、</t>
    </r>
    <r>
      <rPr>
        <sz val="6"/>
        <rFont val="Arial"/>
        <family val="2"/>
      </rPr>
      <t>(</t>
    </r>
    <r>
      <rPr>
        <sz val="6"/>
        <rFont val="メイリオ"/>
        <family val="3"/>
        <charset val="128"/>
      </rPr>
      <t>一社</t>
    </r>
    <r>
      <rPr>
        <sz val="6"/>
        <rFont val="Arial"/>
        <family val="2"/>
      </rPr>
      <t>)</t>
    </r>
    <r>
      <rPr>
        <sz val="6"/>
        <rFont val="メイリオ"/>
        <family val="3"/>
        <charset val="128"/>
      </rPr>
      <t>全国軽自動車協会連合会</t>
    </r>
    <r>
      <rPr>
        <sz val="6"/>
        <rFont val="Arial"/>
        <family val="2"/>
      </rPr>
      <t>)</t>
    </r>
    <phoneticPr fontId="13"/>
  </si>
  <si>
    <r>
      <t>(</t>
    </r>
    <r>
      <rPr>
        <sz val="6"/>
        <rFont val="メイリオ"/>
        <family val="3"/>
        <charset val="128"/>
      </rPr>
      <t>出所：</t>
    </r>
    <r>
      <rPr>
        <sz val="6"/>
        <rFont val="Arial"/>
        <family val="2"/>
      </rPr>
      <t>(</t>
    </r>
    <r>
      <rPr>
        <sz val="6"/>
        <rFont val="メイリオ"/>
        <family val="3"/>
        <charset val="128"/>
      </rPr>
      <t>株</t>
    </r>
    <r>
      <rPr>
        <sz val="6"/>
        <rFont val="Arial"/>
        <family val="2"/>
      </rPr>
      <t>)</t>
    </r>
    <r>
      <rPr>
        <sz val="6"/>
        <rFont val="メイリオ"/>
        <family val="3"/>
        <charset val="128"/>
      </rPr>
      <t>二輪車新聞社</t>
    </r>
    <r>
      <rPr>
        <sz val="6"/>
        <rFont val="Arial"/>
        <family val="2"/>
      </rPr>
      <t>)</t>
    </r>
    <rPh sb="5" eb="6">
      <t>カブ</t>
    </rPh>
    <rPh sb="12" eb="13">
      <t>シャ</t>
    </rPh>
    <phoneticPr fontId="13"/>
  </si>
  <si>
    <r>
      <rPr>
        <sz val="6"/>
        <color theme="0"/>
        <rFont val="メイリオ"/>
        <family val="3"/>
        <charset val="128"/>
      </rPr>
      <t xml:space="preserve">開催数
</t>
    </r>
    <r>
      <rPr>
        <sz val="6"/>
        <color theme="0"/>
        <rFont val="Arial"/>
        <family val="2"/>
      </rPr>
      <t>No. of Auctions</t>
    </r>
    <rPh sb="0" eb="2">
      <t>カイサイ</t>
    </rPh>
    <rPh sb="2" eb="3">
      <t>カズ</t>
    </rPh>
    <phoneticPr fontId="10"/>
  </si>
  <si>
    <r>
      <rPr>
        <sz val="6"/>
        <color theme="0"/>
        <rFont val="メイリオ"/>
        <family val="3"/>
        <charset val="128"/>
      </rPr>
      <t xml:space="preserve">出品台数
</t>
    </r>
    <r>
      <rPr>
        <sz val="6"/>
        <color theme="0"/>
        <rFont val="Arial"/>
        <family val="2"/>
      </rPr>
      <t>No. of Consigned Vehicles</t>
    </r>
    <rPh sb="0" eb="2">
      <t>シュッピン</t>
    </rPh>
    <rPh sb="2" eb="4">
      <t>ダイスウ</t>
    </rPh>
    <phoneticPr fontId="10"/>
  </si>
  <si>
    <r>
      <rPr>
        <sz val="6"/>
        <color theme="0"/>
        <rFont val="メイリオ"/>
        <family val="3"/>
        <charset val="128"/>
      </rPr>
      <t xml:space="preserve">成約台数
</t>
    </r>
    <r>
      <rPr>
        <sz val="6"/>
        <color theme="0"/>
        <rFont val="Arial"/>
        <family val="2"/>
      </rPr>
      <t>No. of Contracted Vehicles</t>
    </r>
    <rPh sb="0" eb="2">
      <t>セイヤク</t>
    </rPh>
    <rPh sb="2" eb="4">
      <t>ダイスウ</t>
    </rPh>
    <phoneticPr fontId="10"/>
  </si>
  <si>
    <r>
      <rPr>
        <sz val="6"/>
        <color theme="0"/>
        <rFont val="メイリオ"/>
        <family val="3"/>
        <charset val="128"/>
      </rPr>
      <t xml:space="preserve">成約率
</t>
    </r>
    <r>
      <rPr>
        <sz val="6"/>
        <color theme="0"/>
        <rFont val="Arial"/>
        <family val="2"/>
      </rPr>
      <t>Contract Completion Rate</t>
    </r>
    <rPh sb="0" eb="2">
      <t>セイヤク</t>
    </rPh>
    <rPh sb="2" eb="3">
      <t>リツ</t>
    </rPh>
    <phoneticPr fontId="10"/>
  </si>
  <si>
    <r>
      <rPr>
        <sz val="6"/>
        <color theme="0"/>
        <rFont val="メイリオ"/>
        <family val="3"/>
        <charset val="128"/>
      </rPr>
      <t xml:space="preserve">増減率
</t>
    </r>
    <r>
      <rPr>
        <sz val="6"/>
        <color theme="0"/>
        <rFont val="Arial"/>
        <family val="2"/>
      </rPr>
      <t>YoY Changes</t>
    </r>
    <phoneticPr fontId="11"/>
  </si>
  <si>
    <r>
      <t>5</t>
    </r>
    <r>
      <rPr>
        <sz val="6"/>
        <color theme="0"/>
        <rFont val="メイリオ"/>
        <family val="3"/>
        <charset val="128"/>
      </rPr>
      <t xml:space="preserve">月
</t>
    </r>
    <r>
      <rPr>
        <sz val="6"/>
        <color theme="0"/>
        <rFont val="Arial"/>
        <family val="2"/>
      </rPr>
      <t>May</t>
    </r>
    <rPh sb="0" eb="2">
      <t>５ガツ</t>
    </rPh>
    <phoneticPr fontId="13"/>
  </si>
  <si>
    <r>
      <rPr>
        <sz val="6"/>
        <color theme="0"/>
        <rFont val="メイリオ"/>
        <family val="3"/>
        <charset val="128"/>
      </rPr>
      <t xml:space="preserve">上期
</t>
    </r>
    <r>
      <rPr>
        <sz val="6"/>
        <color theme="0"/>
        <rFont val="Arial"/>
        <family val="2"/>
      </rPr>
      <t>First Half</t>
    </r>
    <rPh sb="0" eb="2">
      <t>カミキ</t>
    </rPh>
    <phoneticPr fontId="13"/>
  </si>
  <si>
    <r>
      <rPr>
        <sz val="6"/>
        <color theme="0"/>
        <rFont val="メイリオ"/>
        <family val="3"/>
        <charset val="128"/>
      </rPr>
      <t xml:space="preserve">下期
</t>
    </r>
    <r>
      <rPr>
        <sz val="6"/>
        <color theme="0"/>
        <rFont val="Arial"/>
        <family val="2"/>
      </rPr>
      <t>Second Half</t>
    </r>
    <rPh sb="0" eb="2">
      <t>シモキ</t>
    </rPh>
    <phoneticPr fontId="13"/>
  </si>
  <si>
    <r>
      <rPr>
        <sz val="6"/>
        <color theme="0"/>
        <rFont val="メイリオ"/>
        <family val="3"/>
        <charset val="128"/>
      </rPr>
      <t xml:space="preserve">年度
</t>
    </r>
    <r>
      <rPr>
        <sz val="6"/>
        <color theme="0"/>
        <rFont val="Arial"/>
        <family val="2"/>
      </rPr>
      <t>Fiscal Year</t>
    </r>
    <rPh sb="0" eb="2">
      <t>ネンド</t>
    </rPh>
    <phoneticPr fontId="13"/>
  </si>
  <si>
    <r>
      <rPr>
        <sz val="7"/>
        <rFont val="メイリオ"/>
        <family val="3"/>
        <charset val="128"/>
      </rPr>
      <t xml:space="preserve">出品台数
</t>
    </r>
    <r>
      <rPr>
        <sz val="7"/>
        <rFont val="Arial"/>
        <family val="2"/>
      </rPr>
      <t>No. of Consigned Vehicles</t>
    </r>
    <rPh sb="0" eb="2">
      <t>シュッピン</t>
    </rPh>
    <rPh sb="2" eb="4">
      <t>ダイスウ</t>
    </rPh>
    <phoneticPr fontId="13"/>
  </si>
  <si>
    <r>
      <rPr>
        <sz val="6"/>
        <rFont val="メイリオ"/>
        <family val="3"/>
        <charset val="128"/>
      </rPr>
      <t xml:space="preserve">増減率
</t>
    </r>
    <r>
      <rPr>
        <sz val="6"/>
        <rFont val="Arial"/>
        <family val="2"/>
      </rPr>
      <t>YoY Changes</t>
    </r>
    <phoneticPr fontId="13"/>
  </si>
  <si>
    <r>
      <rPr>
        <sz val="6"/>
        <rFont val="メイリオ"/>
        <family val="3"/>
        <charset val="128"/>
      </rPr>
      <t xml:space="preserve">増減率
</t>
    </r>
    <r>
      <rPr>
        <sz val="6"/>
        <rFont val="Arial"/>
        <family val="2"/>
      </rPr>
      <t>YoY Changes</t>
    </r>
  </si>
  <si>
    <r>
      <rPr>
        <sz val="7"/>
        <rFont val="メイリオ"/>
        <family val="3"/>
        <charset val="128"/>
      </rPr>
      <t xml:space="preserve">成約台数
</t>
    </r>
    <r>
      <rPr>
        <sz val="7"/>
        <rFont val="Arial"/>
        <family val="2"/>
      </rPr>
      <t>No. of Contracted Vehicles</t>
    </r>
    <rPh sb="0" eb="2">
      <t>セイヤク</t>
    </rPh>
    <rPh sb="2" eb="4">
      <t>ダイスウ</t>
    </rPh>
    <phoneticPr fontId="13"/>
  </si>
  <si>
    <r>
      <rPr>
        <sz val="6"/>
        <rFont val="メイリオ"/>
        <family val="3"/>
        <charset val="128"/>
      </rPr>
      <t xml:space="preserve">増減率
</t>
    </r>
    <r>
      <rPr>
        <sz val="6"/>
        <rFont val="Arial"/>
        <family val="2"/>
      </rPr>
      <t>YoY Changes</t>
    </r>
    <rPh sb="0" eb="3">
      <t>ゾウゲンリツ</t>
    </rPh>
    <phoneticPr fontId="13"/>
  </si>
  <si>
    <r>
      <rPr>
        <sz val="7"/>
        <rFont val="メイリオ"/>
        <family val="3"/>
        <charset val="128"/>
      </rPr>
      <t xml:space="preserve">成約率
</t>
    </r>
    <r>
      <rPr>
        <sz val="7"/>
        <rFont val="Arial"/>
        <family val="2"/>
      </rPr>
      <t>Contract Completion Rate</t>
    </r>
    <rPh sb="0" eb="2">
      <t>セイヤク</t>
    </rPh>
    <rPh sb="2" eb="3">
      <t>リツ</t>
    </rPh>
    <phoneticPr fontId="13"/>
  </si>
  <si>
    <r>
      <t>4</t>
    </r>
    <r>
      <rPr>
        <sz val="6"/>
        <color theme="0"/>
        <rFont val="メイリオ"/>
        <family val="3"/>
        <charset val="128"/>
      </rPr>
      <t xml:space="preserve">月
</t>
    </r>
    <r>
      <rPr>
        <sz val="6"/>
        <color theme="0"/>
        <rFont val="Arial"/>
        <family val="2"/>
      </rPr>
      <t>Apr.</t>
    </r>
    <rPh sb="0" eb="2">
      <t>４ガツ</t>
    </rPh>
    <phoneticPr fontId="13"/>
  </si>
  <si>
    <r>
      <t>6</t>
    </r>
    <r>
      <rPr>
        <sz val="6"/>
        <color theme="0"/>
        <rFont val="メイリオ"/>
        <family val="3"/>
        <charset val="128"/>
      </rPr>
      <t xml:space="preserve">月
</t>
    </r>
    <r>
      <rPr>
        <sz val="6"/>
        <color theme="0"/>
        <rFont val="Arial"/>
        <family val="2"/>
      </rPr>
      <t>Jun.</t>
    </r>
    <rPh sb="0" eb="2">
      <t>６ガツ</t>
    </rPh>
    <phoneticPr fontId="13"/>
  </si>
  <si>
    <r>
      <t>7</t>
    </r>
    <r>
      <rPr>
        <sz val="6"/>
        <color theme="0"/>
        <rFont val="メイリオ"/>
        <family val="3"/>
        <charset val="128"/>
      </rPr>
      <t xml:space="preserve">月
</t>
    </r>
    <r>
      <rPr>
        <sz val="6"/>
        <color theme="0"/>
        <rFont val="Arial"/>
        <family val="2"/>
      </rPr>
      <t>Jul.</t>
    </r>
    <rPh sb="0" eb="2">
      <t>７ガツ</t>
    </rPh>
    <phoneticPr fontId="13"/>
  </si>
  <si>
    <r>
      <t>8</t>
    </r>
    <r>
      <rPr>
        <sz val="6"/>
        <color theme="0"/>
        <rFont val="メイリオ"/>
        <family val="3"/>
        <charset val="128"/>
      </rPr>
      <t xml:space="preserve">月
</t>
    </r>
    <r>
      <rPr>
        <sz val="6"/>
        <color theme="0"/>
        <rFont val="Arial"/>
        <family val="2"/>
      </rPr>
      <t>Aug.</t>
    </r>
    <rPh sb="0" eb="2">
      <t>８ガツ</t>
    </rPh>
    <phoneticPr fontId="13"/>
  </si>
  <si>
    <r>
      <t>9</t>
    </r>
    <r>
      <rPr>
        <sz val="6"/>
        <color theme="0"/>
        <rFont val="メイリオ"/>
        <family val="3"/>
        <charset val="128"/>
      </rPr>
      <t xml:space="preserve">月
</t>
    </r>
    <r>
      <rPr>
        <sz val="6"/>
        <color theme="0"/>
        <rFont val="Arial"/>
        <family val="2"/>
      </rPr>
      <t>Sep.</t>
    </r>
    <rPh sb="0" eb="2">
      <t>９ガツ</t>
    </rPh>
    <phoneticPr fontId="13"/>
  </si>
  <si>
    <r>
      <t>10</t>
    </r>
    <r>
      <rPr>
        <sz val="6"/>
        <color theme="0"/>
        <rFont val="メイリオ"/>
        <family val="3"/>
        <charset val="128"/>
      </rPr>
      <t xml:space="preserve">月
</t>
    </r>
    <r>
      <rPr>
        <sz val="6"/>
        <color theme="0"/>
        <rFont val="Arial"/>
        <family val="2"/>
      </rPr>
      <t>Oct.</t>
    </r>
    <rPh sb="0" eb="3">
      <t>１０ガツ</t>
    </rPh>
    <phoneticPr fontId="13"/>
  </si>
  <si>
    <r>
      <t>11</t>
    </r>
    <r>
      <rPr>
        <sz val="6"/>
        <color theme="0"/>
        <rFont val="メイリオ"/>
        <family val="3"/>
        <charset val="128"/>
      </rPr>
      <t xml:space="preserve">月
</t>
    </r>
    <r>
      <rPr>
        <sz val="6"/>
        <color theme="0"/>
        <rFont val="Arial"/>
        <family val="2"/>
      </rPr>
      <t>Nov.</t>
    </r>
    <rPh sb="0" eb="3">
      <t>１１ガツ</t>
    </rPh>
    <phoneticPr fontId="13"/>
  </si>
  <si>
    <r>
      <t>12</t>
    </r>
    <r>
      <rPr>
        <sz val="6"/>
        <color theme="0"/>
        <rFont val="メイリオ"/>
        <family val="3"/>
        <charset val="128"/>
      </rPr>
      <t xml:space="preserve">月
</t>
    </r>
    <r>
      <rPr>
        <sz val="6"/>
        <color theme="0"/>
        <rFont val="Arial"/>
        <family val="2"/>
      </rPr>
      <t>Dec.</t>
    </r>
    <rPh sb="0" eb="3">
      <t>１２ガツ</t>
    </rPh>
    <phoneticPr fontId="13"/>
  </si>
  <si>
    <r>
      <t>1</t>
    </r>
    <r>
      <rPr>
        <sz val="6"/>
        <color theme="0"/>
        <rFont val="メイリオ"/>
        <family val="3"/>
        <charset val="128"/>
      </rPr>
      <t xml:space="preserve">月
</t>
    </r>
    <r>
      <rPr>
        <sz val="6"/>
        <color theme="0"/>
        <rFont val="Arial"/>
        <family val="2"/>
      </rPr>
      <t>Jan.</t>
    </r>
    <rPh sb="0" eb="2">
      <t>１ガツ</t>
    </rPh>
    <phoneticPr fontId="13"/>
  </si>
  <si>
    <r>
      <t>2</t>
    </r>
    <r>
      <rPr>
        <sz val="6"/>
        <color theme="0"/>
        <rFont val="メイリオ"/>
        <family val="3"/>
        <charset val="128"/>
      </rPr>
      <t xml:space="preserve">月
</t>
    </r>
    <r>
      <rPr>
        <sz val="6"/>
        <color theme="0"/>
        <rFont val="Arial"/>
        <family val="2"/>
      </rPr>
      <t>Feb.</t>
    </r>
    <rPh sb="0" eb="2">
      <t>２ガツ</t>
    </rPh>
    <phoneticPr fontId="13"/>
  </si>
  <si>
    <r>
      <t>3</t>
    </r>
    <r>
      <rPr>
        <sz val="6"/>
        <color theme="0"/>
        <rFont val="メイリオ"/>
        <family val="3"/>
        <charset val="128"/>
      </rPr>
      <t xml:space="preserve">月
</t>
    </r>
    <r>
      <rPr>
        <sz val="6"/>
        <color theme="0"/>
        <rFont val="Arial"/>
        <family val="2"/>
      </rPr>
      <t>Mar.</t>
    </r>
    <rPh sb="0" eb="2">
      <t>３ガツ</t>
    </rPh>
    <phoneticPr fontId="13"/>
  </si>
  <si>
    <r>
      <t>(</t>
    </r>
    <r>
      <rPr>
        <sz val="6"/>
        <rFont val="メイリオ"/>
        <family val="3"/>
        <charset val="128"/>
      </rPr>
      <t>単位：台、％　</t>
    </r>
    <r>
      <rPr>
        <sz val="6"/>
        <rFont val="Arial"/>
        <family val="2"/>
      </rPr>
      <t>Unit: No. of Vehicles, %</t>
    </r>
    <r>
      <rPr>
        <sz val="6"/>
        <rFont val="メイリオ"/>
        <family val="3"/>
        <charset val="128"/>
      </rPr>
      <t>）</t>
    </r>
    <rPh sb="1" eb="3">
      <t>タンイ</t>
    </rPh>
    <rPh sb="4" eb="5">
      <t>ダイ</t>
    </rPh>
    <phoneticPr fontId="13"/>
  </si>
  <si>
    <r>
      <rPr>
        <sz val="8"/>
        <rFont val="メイリオ"/>
        <family val="3"/>
        <charset val="128"/>
      </rPr>
      <t>（単位：百万円、％　</t>
    </r>
    <r>
      <rPr>
        <sz val="8"/>
        <rFont val="Arial"/>
        <family val="2"/>
      </rPr>
      <t>Unit: Million Yen, %</t>
    </r>
    <r>
      <rPr>
        <sz val="8"/>
        <rFont val="メイリオ"/>
        <family val="3"/>
        <charset val="128"/>
      </rPr>
      <t>）</t>
    </r>
    <phoneticPr fontId="22"/>
  </si>
  <si>
    <r>
      <t xml:space="preserve"> </t>
    </r>
    <r>
      <rPr>
        <sz val="8"/>
        <rFont val="メイリオ"/>
        <family val="3"/>
        <charset val="128"/>
      </rPr>
      <t xml:space="preserve">オートオークション
</t>
    </r>
    <r>
      <rPr>
        <sz val="8"/>
        <rFont val="Arial"/>
        <family val="2"/>
      </rPr>
      <t xml:space="preserve"> Auto Auction Business</t>
    </r>
    <phoneticPr fontId="22"/>
  </si>
  <si>
    <r>
      <t xml:space="preserve"> </t>
    </r>
    <r>
      <rPr>
        <sz val="8"/>
        <rFont val="メイリオ"/>
        <family val="3"/>
        <charset val="128"/>
      </rPr>
      <t>売上高　</t>
    </r>
    <r>
      <rPr>
        <sz val="8"/>
        <rFont val="Arial"/>
        <family val="2"/>
      </rPr>
      <t>Net Sales</t>
    </r>
    <rPh sb="1" eb="3">
      <t>ウリアゲ</t>
    </rPh>
    <rPh sb="3" eb="4">
      <t>ダカ</t>
    </rPh>
    <phoneticPr fontId="22"/>
  </si>
  <si>
    <r>
      <t xml:space="preserve"> </t>
    </r>
    <r>
      <rPr>
        <sz val="8"/>
        <rFont val="メイリオ"/>
        <family val="3"/>
        <charset val="128"/>
      </rPr>
      <t>営業利益　</t>
    </r>
    <r>
      <rPr>
        <sz val="8"/>
        <rFont val="Arial"/>
        <family val="2"/>
      </rPr>
      <t>Operating Profit</t>
    </r>
    <rPh sb="1" eb="3">
      <t>エイギョウ</t>
    </rPh>
    <rPh sb="3" eb="5">
      <t>リエキ</t>
    </rPh>
    <phoneticPr fontId="22"/>
  </si>
  <si>
    <r>
      <t xml:space="preserve"> </t>
    </r>
    <r>
      <rPr>
        <sz val="8"/>
        <rFont val="メイリオ"/>
        <family val="3"/>
        <charset val="128"/>
      </rPr>
      <t>営業利益率　</t>
    </r>
    <r>
      <rPr>
        <sz val="8"/>
        <rFont val="Arial"/>
        <family val="2"/>
      </rPr>
      <t>Operating Margin</t>
    </r>
    <rPh sb="1" eb="3">
      <t>エイギョウ</t>
    </rPh>
    <rPh sb="3" eb="5">
      <t>リエキ</t>
    </rPh>
    <rPh sb="5" eb="6">
      <t>リツ</t>
    </rPh>
    <phoneticPr fontId="22"/>
  </si>
  <si>
    <r>
      <t xml:space="preserve"> </t>
    </r>
    <r>
      <rPr>
        <sz val="8"/>
        <rFont val="メイリオ"/>
        <family val="3"/>
        <charset val="128"/>
      </rPr>
      <t xml:space="preserve">中古自動車等買取販売
</t>
    </r>
    <r>
      <rPr>
        <sz val="8"/>
        <rFont val="Arial"/>
        <family val="2"/>
      </rPr>
      <t xml:space="preserve"> Used Vehicle Sales/
 Purchases Business</t>
    </r>
    <rPh sb="1" eb="3">
      <t>チュウコ</t>
    </rPh>
    <rPh sb="3" eb="6">
      <t>ジドウシャ</t>
    </rPh>
    <rPh sb="6" eb="7">
      <t>トウ</t>
    </rPh>
    <rPh sb="7" eb="9">
      <t>カイトリ</t>
    </rPh>
    <rPh sb="9" eb="11">
      <t>ハンバイ</t>
    </rPh>
    <phoneticPr fontId="22"/>
  </si>
  <si>
    <r>
      <t xml:space="preserve"> </t>
    </r>
    <r>
      <rPr>
        <sz val="8"/>
        <rFont val="メイリオ"/>
        <family val="3"/>
        <charset val="128"/>
      </rPr>
      <t>消去または全社</t>
    </r>
    <r>
      <rPr>
        <sz val="8"/>
        <rFont val="Arial"/>
        <family val="2"/>
      </rPr>
      <t xml:space="preserve"> 
 Elimination of  Inter-
 segment Transactions</t>
    </r>
    <rPh sb="1" eb="3">
      <t>ショウキョ</t>
    </rPh>
    <rPh sb="6" eb="8">
      <t>ゼンシャ</t>
    </rPh>
    <phoneticPr fontId="22"/>
  </si>
  <si>
    <r>
      <t xml:space="preserve"> </t>
    </r>
    <r>
      <rPr>
        <sz val="8"/>
        <rFont val="メイリオ"/>
        <family val="3"/>
        <charset val="128"/>
      </rPr>
      <t xml:space="preserve">連結
</t>
    </r>
    <r>
      <rPr>
        <sz val="8"/>
        <rFont val="Arial"/>
        <family val="2"/>
      </rPr>
      <t xml:space="preserve"> Consolidated Total</t>
    </r>
    <rPh sb="1" eb="3">
      <t>レンケツ</t>
    </rPh>
    <phoneticPr fontId="22"/>
  </si>
  <si>
    <r>
      <t>&lt;</t>
    </r>
    <r>
      <rPr>
        <sz val="10"/>
        <rFont val="ＭＳ ゴシック"/>
        <family val="3"/>
        <charset val="128"/>
      </rPr>
      <t>データ入力用＞</t>
    </r>
    <rPh sb="4" eb="6">
      <t>ニュウリョク</t>
    </rPh>
    <rPh sb="6" eb="7">
      <t>ヨウ</t>
    </rPh>
    <phoneticPr fontId="13"/>
  </si>
  <si>
    <r>
      <rPr>
        <sz val="10"/>
        <rFont val="ＭＳ Ｐゴシック"/>
        <family val="3"/>
        <charset val="128"/>
      </rPr>
      <t>過去</t>
    </r>
    <r>
      <rPr>
        <sz val="10"/>
        <rFont val="Arial"/>
        <family val="2"/>
      </rPr>
      <t>10</t>
    </r>
    <r>
      <rPr>
        <sz val="10"/>
        <rFont val="ＭＳ Ｐゴシック"/>
        <family val="3"/>
        <charset val="128"/>
      </rPr>
      <t>年
平均増減率</t>
    </r>
    <rPh sb="0" eb="2">
      <t>カコ</t>
    </rPh>
    <rPh sb="4" eb="5">
      <t>ネン</t>
    </rPh>
    <rPh sb="6" eb="8">
      <t>ヘイキン</t>
    </rPh>
    <phoneticPr fontId="13"/>
  </si>
  <si>
    <r>
      <t>&lt;</t>
    </r>
    <r>
      <rPr>
        <sz val="10"/>
        <rFont val="ＭＳ ゴシック"/>
        <family val="3"/>
        <charset val="128"/>
      </rPr>
      <t>グラフ作成用＞</t>
    </r>
    <rPh sb="4" eb="6">
      <t>サクセイ</t>
    </rPh>
    <rPh sb="6" eb="7">
      <t>ヨウ</t>
    </rPh>
    <phoneticPr fontId="13"/>
  </si>
  <si>
    <r>
      <t>10</t>
    </r>
    <r>
      <rPr>
        <sz val="10"/>
        <rFont val="ＭＳ Ｐゴシック"/>
        <family val="3"/>
        <charset val="128"/>
      </rPr>
      <t>年増減率</t>
    </r>
    <rPh sb="2" eb="3">
      <t>ネン</t>
    </rPh>
    <rPh sb="3" eb="5">
      <t>ゾウゲン</t>
    </rPh>
    <rPh sb="5" eb="6">
      <t>リツ</t>
    </rPh>
    <phoneticPr fontId="13"/>
  </si>
  <si>
    <r>
      <t>&lt;</t>
    </r>
    <r>
      <rPr>
        <sz val="10"/>
        <rFont val="ＭＳ Ｐゴシック"/>
        <family val="3"/>
        <charset val="128"/>
      </rPr>
      <t>オートオークション</t>
    </r>
    <r>
      <rPr>
        <sz val="10"/>
        <rFont val="Arial"/>
        <family val="2"/>
      </rPr>
      <t>&gt;</t>
    </r>
    <phoneticPr fontId="13"/>
  </si>
  <si>
    <r>
      <rPr>
        <sz val="8"/>
        <rFont val="メイリオ"/>
        <family val="3"/>
        <charset val="128"/>
      </rPr>
      <t>（単位：百万円、％　</t>
    </r>
    <r>
      <rPr>
        <sz val="8"/>
        <rFont val="Arial"/>
        <family val="2"/>
      </rPr>
      <t>Unit: Million Yen, %</t>
    </r>
    <r>
      <rPr>
        <sz val="8"/>
        <rFont val="メイリオ"/>
        <family val="3"/>
        <charset val="128"/>
      </rPr>
      <t>）</t>
    </r>
    <phoneticPr fontId="14"/>
  </si>
  <si>
    <r>
      <rPr>
        <sz val="6"/>
        <rFont val="メイリオ"/>
        <family val="3"/>
        <charset val="128"/>
      </rPr>
      <t>（単位：百万円、％</t>
    </r>
    <r>
      <rPr>
        <sz val="6"/>
        <rFont val="Arial"/>
        <family val="2"/>
      </rPr>
      <t xml:space="preserve"> </t>
    </r>
    <r>
      <rPr>
        <sz val="6"/>
        <rFont val="メイリオ"/>
        <family val="3"/>
        <charset val="128"/>
      </rPr>
      <t>　</t>
    </r>
    <r>
      <rPr>
        <sz val="6"/>
        <rFont val="Arial"/>
        <family val="2"/>
      </rPr>
      <t xml:space="preserve"> Unit: Million Yen, %</t>
    </r>
    <r>
      <rPr>
        <sz val="6"/>
        <rFont val="メイリオ"/>
        <family val="3"/>
        <charset val="128"/>
      </rPr>
      <t>）</t>
    </r>
  </si>
  <si>
    <r>
      <rPr>
        <sz val="9"/>
        <rFont val="ＭＳ Ｐゴシック"/>
        <family val="3"/>
        <charset val="128"/>
      </rPr>
      <t>※外部数値</t>
    </r>
    <rPh sb="1" eb="3">
      <t>ガイブ</t>
    </rPh>
    <rPh sb="3" eb="5">
      <t>スウチ</t>
    </rPh>
    <phoneticPr fontId="13"/>
  </si>
  <si>
    <r>
      <t xml:space="preserve"> </t>
    </r>
    <r>
      <rPr>
        <sz val="8"/>
        <rFont val="メイリオ"/>
        <family val="3"/>
        <charset val="128"/>
      </rPr>
      <t>出品手数料　</t>
    </r>
    <r>
      <rPr>
        <sz val="8"/>
        <rFont val="Arial"/>
        <family val="2"/>
      </rPr>
      <t>Consignment Fees</t>
    </r>
    <rPh sb="1" eb="3">
      <t>シュッピン</t>
    </rPh>
    <rPh sb="3" eb="6">
      <t>テスウリョウ</t>
    </rPh>
    <phoneticPr fontId="13"/>
  </si>
  <si>
    <r>
      <rPr>
        <sz val="10"/>
        <rFont val="ＭＳ Ｐゴシック"/>
        <family val="3"/>
        <charset val="128"/>
      </rPr>
      <t xml:space="preserve">出品手数料
</t>
    </r>
    <r>
      <rPr>
        <sz val="10"/>
        <rFont val="Arial"/>
        <family val="2"/>
      </rPr>
      <t>Consignment Fee</t>
    </r>
    <rPh sb="0" eb="2">
      <t>シュッピン</t>
    </rPh>
    <rPh sb="2" eb="5">
      <t>テスウリョウ</t>
    </rPh>
    <phoneticPr fontId="13"/>
  </si>
  <si>
    <r>
      <t xml:space="preserve"> </t>
    </r>
    <r>
      <rPr>
        <sz val="8"/>
        <rFont val="メイリオ"/>
        <family val="3"/>
        <charset val="128"/>
      </rPr>
      <t>成約手数料　</t>
    </r>
    <r>
      <rPr>
        <sz val="8"/>
        <rFont val="Arial"/>
        <family val="2"/>
      </rPr>
      <t>Contract Completion Fees</t>
    </r>
    <rPh sb="1" eb="3">
      <t>セイヤク</t>
    </rPh>
    <rPh sb="3" eb="6">
      <t>テスウリョウ</t>
    </rPh>
    <phoneticPr fontId="13"/>
  </si>
  <si>
    <r>
      <rPr>
        <sz val="10"/>
        <rFont val="ＭＳ Ｐゴシック"/>
        <family val="3"/>
        <charset val="128"/>
      </rPr>
      <t xml:space="preserve">成約手数料
</t>
    </r>
    <r>
      <rPr>
        <sz val="10"/>
        <rFont val="Arial"/>
        <family val="2"/>
      </rPr>
      <t>Contract Completion Fee</t>
    </r>
    <rPh sb="0" eb="2">
      <t>セイヤク</t>
    </rPh>
    <rPh sb="2" eb="5">
      <t>テスウリョウ</t>
    </rPh>
    <phoneticPr fontId="13"/>
  </si>
  <si>
    <r>
      <t xml:space="preserve"> </t>
    </r>
    <r>
      <rPr>
        <sz val="8"/>
        <rFont val="メイリオ"/>
        <family val="3"/>
        <charset val="128"/>
      </rPr>
      <t>落札手数料　</t>
    </r>
    <r>
      <rPr>
        <sz val="8"/>
        <rFont val="Arial"/>
        <family val="2"/>
      </rPr>
      <t>Successful Bid Fees</t>
    </r>
    <rPh sb="1" eb="3">
      <t>ラクサツ</t>
    </rPh>
    <rPh sb="3" eb="6">
      <t>テスウリョウ</t>
    </rPh>
    <phoneticPr fontId="13"/>
  </si>
  <si>
    <r>
      <rPr>
        <sz val="10"/>
        <rFont val="ＭＳ Ｐゴシック"/>
        <family val="3"/>
        <charset val="128"/>
      </rPr>
      <t xml:space="preserve">落札手数料
</t>
    </r>
    <r>
      <rPr>
        <sz val="10"/>
        <rFont val="Arial"/>
        <family val="2"/>
      </rPr>
      <t>Successful Bidding Fee</t>
    </r>
    <rPh sb="0" eb="2">
      <t>ラクサツ</t>
    </rPh>
    <rPh sb="2" eb="5">
      <t>テスウリョウ</t>
    </rPh>
    <phoneticPr fontId="13"/>
  </si>
  <si>
    <r>
      <t xml:space="preserve"> </t>
    </r>
    <r>
      <rPr>
        <sz val="8"/>
        <rFont val="メイリオ"/>
        <family val="3"/>
        <charset val="128"/>
      </rPr>
      <t>バイクオークション手数料　</t>
    </r>
    <r>
      <rPr>
        <sz val="8"/>
        <rFont val="Arial"/>
        <family val="2"/>
      </rPr>
      <t>Motorcycle Auction Fees</t>
    </r>
    <rPh sb="10" eb="13">
      <t>テスウリョウ</t>
    </rPh>
    <phoneticPr fontId="13"/>
  </si>
  <si>
    <r>
      <rPr>
        <sz val="10"/>
        <rFont val="ＭＳ Ｐゴシック"/>
        <family val="3"/>
        <charset val="128"/>
      </rPr>
      <t xml:space="preserve">バイクオークション手数料
</t>
    </r>
    <r>
      <rPr>
        <sz val="10"/>
        <rFont val="Arial"/>
        <family val="2"/>
      </rPr>
      <t>Motorcycle Auction Fee</t>
    </r>
    <rPh sb="9" eb="12">
      <t>テスウリョウ</t>
    </rPh>
    <phoneticPr fontId="13"/>
  </si>
  <si>
    <r>
      <t xml:space="preserve"> </t>
    </r>
    <r>
      <rPr>
        <sz val="8"/>
        <rFont val="メイリオ"/>
        <family val="3"/>
        <charset val="128"/>
      </rPr>
      <t>商品売上高　</t>
    </r>
    <r>
      <rPr>
        <sz val="8"/>
        <rFont val="Arial"/>
        <family val="2"/>
      </rPr>
      <t>Net Sales of Goods</t>
    </r>
    <rPh sb="1" eb="3">
      <t>ショウヒン</t>
    </rPh>
    <phoneticPr fontId="13"/>
  </si>
  <si>
    <r>
      <rPr>
        <sz val="10"/>
        <rFont val="ＭＳ Ｐゴシック"/>
        <family val="3"/>
        <charset val="128"/>
      </rPr>
      <t xml:space="preserve">商品売上高
</t>
    </r>
    <r>
      <rPr>
        <sz val="10"/>
        <rFont val="Arial"/>
        <family val="2"/>
      </rPr>
      <t>Net Sales of Goods</t>
    </r>
    <rPh sb="0" eb="2">
      <t>ショウヒン</t>
    </rPh>
    <phoneticPr fontId="13"/>
  </si>
  <si>
    <r>
      <t>=IF(ISERROR(((AD9/AA9)^(1/</t>
    </r>
    <r>
      <rPr>
        <sz val="10"/>
        <color rgb="FFFF0000"/>
        <rFont val="Arial"/>
        <family val="2"/>
      </rPr>
      <t>3</t>
    </r>
    <r>
      <rPr>
        <sz val="10"/>
        <rFont val="Arial"/>
        <family val="2"/>
      </rPr>
      <t>)-1)*100),"-",((AD9/AA9)^(1/</t>
    </r>
    <r>
      <rPr>
        <sz val="10"/>
        <color rgb="FFFF0000"/>
        <rFont val="Arial"/>
        <family val="2"/>
      </rPr>
      <t>3</t>
    </r>
    <r>
      <rPr>
        <sz val="10"/>
        <rFont val="Arial"/>
        <family val="2"/>
      </rPr>
      <t>)-1)*100)</t>
    </r>
    <r>
      <rPr>
        <sz val="10"/>
        <rFont val="ＭＳ ゴシック"/>
        <family val="3"/>
        <charset val="128"/>
      </rPr>
      <t>　赤いところを</t>
    </r>
    <r>
      <rPr>
        <sz val="10"/>
        <rFont val="Arial"/>
        <family val="2"/>
      </rPr>
      <t>4.5.6</t>
    </r>
    <r>
      <rPr>
        <sz val="10"/>
        <rFont val="ＭＳ ゴシック"/>
        <family val="3"/>
        <charset val="128"/>
      </rPr>
      <t>・・・変更していく</t>
    </r>
    <rPh sb="66" eb="67">
      <t>アカ</t>
    </rPh>
    <rPh sb="80" eb="82">
      <t>ヘンコウ</t>
    </rPh>
    <phoneticPr fontId="13"/>
  </si>
  <si>
    <r>
      <t xml:space="preserve"> </t>
    </r>
    <r>
      <rPr>
        <sz val="8"/>
        <rFont val="メイリオ"/>
        <family val="3"/>
        <charset val="128"/>
      </rPr>
      <t>その他の営業収入　</t>
    </r>
    <r>
      <rPr>
        <sz val="8"/>
        <rFont val="Arial"/>
        <family val="2"/>
      </rPr>
      <t>Other Operating Revenue</t>
    </r>
  </si>
  <si>
    <r>
      <rPr>
        <sz val="10"/>
        <rFont val="ＭＳ Ｐゴシック"/>
        <family val="3"/>
        <charset val="128"/>
      </rPr>
      <t xml:space="preserve">その他の営業収入
</t>
    </r>
    <r>
      <rPr>
        <sz val="10"/>
        <rFont val="Arial"/>
        <family val="2"/>
      </rPr>
      <t>Other Operating Revenue</t>
    </r>
    <phoneticPr fontId="13"/>
  </si>
  <si>
    <r>
      <t xml:space="preserve"> </t>
    </r>
    <r>
      <rPr>
        <sz val="8"/>
        <rFont val="メイリオ"/>
        <family val="3"/>
        <charset val="128"/>
      </rPr>
      <t>売上高　</t>
    </r>
    <r>
      <rPr>
        <sz val="8"/>
        <rFont val="Arial"/>
        <family val="2"/>
      </rPr>
      <t>Net Sales</t>
    </r>
    <rPh sb="1" eb="3">
      <t>ウリアゲ</t>
    </rPh>
    <rPh sb="3" eb="4">
      <t>ダカ</t>
    </rPh>
    <phoneticPr fontId="13"/>
  </si>
  <si>
    <r>
      <rPr>
        <sz val="10"/>
        <rFont val="ＭＳ Ｐゴシック"/>
        <family val="3"/>
        <charset val="128"/>
      </rPr>
      <t>売上高計</t>
    </r>
    <rPh sb="0" eb="2">
      <t>ウリアゲ</t>
    </rPh>
    <rPh sb="2" eb="3">
      <t>ダカ</t>
    </rPh>
    <rPh sb="3" eb="4">
      <t>ケイ</t>
    </rPh>
    <phoneticPr fontId="13"/>
  </si>
  <si>
    <r>
      <rPr>
        <sz val="10"/>
        <rFont val="ＭＳ Ｐゴシック"/>
        <family val="3"/>
        <charset val="128"/>
      </rPr>
      <t xml:space="preserve">出品手数料
</t>
    </r>
    <r>
      <rPr>
        <sz val="10"/>
        <rFont val="Arial"/>
        <family val="2"/>
      </rPr>
      <t>Consignment Fees</t>
    </r>
    <rPh sb="0" eb="2">
      <t>シュッピン</t>
    </rPh>
    <rPh sb="2" eb="5">
      <t>テスウリョウ</t>
    </rPh>
    <phoneticPr fontId="13"/>
  </si>
  <si>
    <r>
      <rPr>
        <sz val="10"/>
        <rFont val="ＭＳ Ｐゴシック"/>
        <family val="3"/>
        <charset val="128"/>
      </rPr>
      <t xml:space="preserve">成約手数料
</t>
    </r>
    <r>
      <rPr>
        <sz val="10"/>
        <rFont val="Arial"/>
        <family val="2"/>
      </rPr>
      <t>Contract Completion Fees</t>
    </r>
    <rPh sb="0" eb="2">
      <t>セイヤク</t>
    </rPh>
    <rPh sb="2" eb="5">
      <t>テスウリョウ</t>
    </rPh>
    <phoneticPr fontId="13"/>
  </si>
  <si>
    <r>
      <rPr>
        <sz val="10"/>
        <rFont val="ＭＳ Ｐゴシック"/>
        <family val="3"/>
        <charset val="128"/>
      </rPr>
      <t xml:space="preserve">バイクオークション手数料
</t>
    </r>
    <r>
      <rPr>
        <sz val="10"/>
        <rFont val="Arial"/>
        <family val="2"/>
      </rPr>
      <t>Motorcycle Auction Fees</t>
    </r>
    <rPh sb="9" eb="12">
      <t>テスウリョウ</t>
    </rPh>
    <phoneticPr fontId="13"/>
  </si>
  <si>
    <r>
      <rPr>
        <sz val="10"/>
        <rFont val="ＭＳ Ｐゴシック"/>
        <family val="3"/>
        <charset val="128"/>
      </rPr>
      <t xml:space="preserve">商品売上高
</t>
    </r>
    <r>
      <rPr>
        <sz val="10"/>
        <rFont val="Arial"/>
        <family val="2"/>
      </rPr>
      <t>Net Sales of Goods</t>
    </r>
    <rPh sb="0" eb="2">
      <t>ショウヒン</t>
    </rPh>
    <rPh sb="2" eb="4">
      <t>ウリアゲ</t>
    </rPh>
    <rPh sb="4" eb="5">
      <t>ダカ</t>
    </rPh>
    <phoneticPr fontId="13"/>
  </si>
  <si>
    <r>
      <rPr>
        <sz val="10"/>
        <rFont val="ＭＳ Ｐゴシック"/>
        <family val="3"/>
        <charset val="128"/>
      </rPr>
      <t>＜リユース車除く＞※</t>
    </r>
    <rPh sb="5" eb="6">
      <t>クルマ</t>
    </rPh>
    <rPh sb="6" eb="7">
      <t>ノゾ</t>
    </rPh>
    <phoneticPr fontId="13"/>
  </si>
  <si>
    <r>
      <rPr>
        <sz val="8"/>
        <rFont val="ＭＳ Ｐゴシック"/>
        <family val="3"/>
        <charset val="128"/>
      </rPr>
      <t>（単位：円、％）</t>
    </r>
    <phoneticPr fontId="14"/>
  </si>
  <si>
    <r>
      <rPr>
        <sz val="10"/>
        <rFont val="ＭＳ Ｐゴシック"/>
        <family val="3"/>
        <charset val="128"/>
      </rPr>
      <t>出品手数料</t>
    </r>
    <rPh sb="0" eb="2">
      <t>シュッピン</t>
    </rPh>
    <rPh sb="2" eb="4">
      <t>テスウ</t>
    </rPh>
    <rPh sb="4" eb="5">
      <t>リョウ</t>
    </rPh>
    <phoneticPr fontId="13"/>
  </si>
  <si>
    <r>
      <rPr>
        <sz val="10"/>
        <rFont val="ＭＳ Ｐゴシック"/>
        <family val="3"/>
        <charset val="128"/>
      </rPr>
      <t>成約手数料</t>
    </r>
    <rPh sb="0" eb="2">
      <t>セイヤク</t>
    </rPh>
    <rPh sb="2" eb="4">
      <t>テスウ</t>
    </rPh>
    <rPh sb="4" eb="5">
      <t>リョウ</t>
    </rPh>
    <phoneticPr fontId="13"/>
  </si>
  <si>
    <r>
      <rPr>
        <sz val="10"/>
        <rFont val="ＭＳ Ｐゴシック"/>
        <family val="3"/>
        <charset val="128"/>
      </rPr>
      <t>落札手数料</t>
    </r>
    <rPh sb="0" eb="2">
      <t>ラクサツ</t>
    </rPh>
    <rPh sb="2" eb="4">
      <t>テスウ</t>
    </rPh>
    <rPh sb="4" eb="5">
      <t>リョウ</t>
    </rPh>
    <phoneticPr fontId="13"/>
  </si>
  <si>
    <r>
      <rPr>
        <sz val="10"/>
        <rFont val="ＭＳ ゴシック"/>
        <family val="3"/>
        <charset val="128"/>
      </rPr>
      <t>連結相殺前</t>
    </r>
    <rPh sb="0" eb="2">
      <t>レンケツ</t>
    </rPh>
    <rPh sb="2" eb="4">
      <t>ソウサイ</t>
    </rPh>
    <rPh sb="4" eb="5">
      <t>マエ</t>
    </rPh>
    <phoneticPr fontId="13"/>
  </si>
  <si>
    <r>
      <rPr>
        <sz val="10"/>
        <rFont val="ＭＳ Ｐゴシック"/>
        <family val="3"/>
        <charset val="128"/>
      </rPr>
      <t>出品手数料</t>
    </r>
    <rPh sb="0" eb="2">
      <t>シュッピン</t>
    </rPh>
    <rPh sb="2" eb="5">
      <t>テスウリョウ</t>
    </rPh>
    <phoneticPr fontId="13"/>
  </si>
  <si>
    <r>
      <rPr>
        <sz val="10"/>
        <rFont val="ＭＳ Ｐゴシック"/>
        <family val="3"/>
        <charset val="128"/>
      </rPr>
      <t>成約手数料</t>
    </r>
    <rPh sb="0" eb="2">
      <t>セイヤク</t>
    </rPh>
    <rPh sb="2" eb="5">
      <t>テスウリョウ</t>
    </rPh>
    <phoneticPr fontId="13"/>
  </si>
  <si>
    <r>
      <rPr>
        <sz val="10"/>
        <rFont val="ＭＳ Ｐゴシック"/>
        <family val="3"/>
        <charset val="128"/>
      </rPr>
      <t>落札手数料</t>
    </r>
    <rPh sb="0" eb="2">
      <t>ラクサツ</t>
    </rPh>
    <rPh sb="2" eb="5">
      <t>テスウリョウ</t>
    </rPh>
    <phoneticPr fontId="13"/>
  </si>
  <si>
    <r>
      <rPr>
        <sz val="10"/>
        <rFont val="ＭＳ ゴシック"/>
        <family val="3"/>
        <charset val="128"/>
      </rPr>
      <t>成約台数</t>
    </r>
    <rPh sb="0" eb="2">
      <t>セイヤク</t>
    </rPh>
    <rPh sb="2" eb="4">
      <t>ダイスウ</t>
    </rPh>
    <phoneticPr fontId="13"/>
  </si>
  <si>
    <r>
      <rPr>
        <sz val="10"/>
        <rFont val="ＭＳ Ｐゴシック"/>
        <family val="3"/>
        <charset val="128"/>
      </rPr>
      <t>リユース　出品手数料</t>
    </r>
    <rPh sb="5" eb="7">
      <t>シュッピン</t>
    </rPh>
    <rPh sb="7" eb="9">
      <t>テスウ</t>
    </rPh>
    <rPh sb="9" eb="10">
      <t>リョウ</t>
    </rPh>
    <phoneticPr fontId="13"/>
  </si>
  <si>
    <r>
      <rPr>
        <sz val="10"/>
        <rFont val="ＭＳ ゴシック"/>
        <family val="3"/>
        <charset val="128"/>
      </rPr>
      <t>←</t>
    </r>
    <r>
      <rPr>
        <sz val="10"/>
        <rFont val="Arial"/>
        <family val="2"/>
      </rPr>
      <t>2010.3</t>
    </r>
    <r>
      <rPr>
        <sz val="10"/>
        <rFont val="ＭＳ ゴシック"/>
        <family val="3"/>
        <charset val="128"/>
      </rPr>
      <t>は</t>
    </r>
    <r>
      <rPr>
        <sz val="10"/>
        <rFont val="Arial"/>
        <family val="2"/>
      </rPr>
      <t>R</t>
    </r>
    <r>
      <rPr>
        <sz val="10"/>
        <rFont val="ＭＳ ゴシック"/>
        <family val="3"/>
        <charset val="128"/>
      </rPr>
      <t>名古屋のホワイト再出品手数料</t>
    </r>
    <r>
      <rPr>
        <sz val="10"/>
        <rFont val="Arial"/>
        <family val="2"/>
      </rPr>
      <t>3,885,000</t>
    </r>
    <r>
      <rPr>
        <sz val="10"/>
        <rFont val="ＭＳ ゴシック"/>
        <family val="3"/>
        <charset val="128"/>
      </rPr>
      <t>円を加算。次回からは加算不要。</t>
    </r>
    <phoneticPr fontId="13"/>
  </si>
  <si>
    <r>
      <rPr>
        <sz val="10"/>
        <rFont val="ＭＳ Ｐゴシック"/>
        <family val="3"/>
        <charset val="128"/>
      </rPr>
      <t>リユース　成約手数料</t>
    </r>
    <rPh sb="5" eb="7">
      <t>セイヤク</t>
    </rPh>
    <rPh sb="7" eb="9">
      <t>テスウ</t>
    </rPh>
    <rPh sb="9" eb="10">
      <t>リョウ</t>
    </rPh>
    <phoneticPr fontId="13"/>
  </si>
  <si>
    <r>
      <rPr>
        <sz val="10"/>
        <rFont val="ＭＳ Ｐゴシック"/>
        <family val="3"/>
        <charset val="128"/>
      </rPr>
      <t>リユース　落札手数料</t>
    </r>
    <rPh sb="5" eb="7">
      <t>ラクサツ</t>
    </rPh>
    <rPh sb="7" eb="9">
      <t>テスウ</t>
    </rPh>
    <rPh sb="9" eb="10">
      <t>リョウ</t>
    </rPh>
    <phoneticPr fontId="13"/>
  </si>
  <si>
    <r>
      <rPr>
        <sz val="10"/>
        <rFont val="ＭＳ Ｐゴシック"/>
        <family val="3"/>
        <charset val="128"/>
      </rPr>
      <t>リユース　出品台数</t>
    </r>
    <rPh sb="5" eb="7">
      <t>シュッピン</t>
    </rPh>
    <rPh sb="7" eb="9">
      <t>ダイスウ</t>
    </rPh>
    <phoneticPr fontId="13"/>
  </si>
  <si>
    <r>
      <rPr>
        <sz val="10"/>
        <rFont val="ＭＳ Ｐゴシック"/>
        <family val="3"/>
        <charset val="128"/>
      </rPr>
      <t>リユース　成約台数</t>
    </r>
    <rPh sb="5" eb="7">
      <t>セイヤク</t>
    </rPh>
    <rPh sb="7" eb="9">
      <t>ダイスウ</t>
    </rPh>
    <phoneticPr fontId="13"/>
  </si>
  <si>
    <r>
      <t>1</t>
    </r>
    <r>
      <rPr>
        <sz val="10"/>
        <rFont val="ＭＳ Ｐゴシック"/>
        <family val="3"/>
        <charset val="128"/>
      </rPr>
      <t>台当たりの出品手数料</t>
    </r>
    <rPh sb="1" eb="2">
      <t>ダイ</t>
    </rPh>
    <rPh sb="2" eb="3">
      <t>ア</t>
    </rPh>
    <rPh sb="6" eb="8">
      <t>シュッピン</t>
    </rPh>
    <rPh sb="8" eb="11">
      <t>テスウリョウ</t>
    </rPh>
    <phoneticPr fontId="13"/>
  </si>
  <si>
    <r>
      <t>1</t>
    </r>
    <r>
      <rPr>
        <sz val="10"/>
        <rFont val="ＭＳ Ｐゴシック"/>
        <family val="3"/>
        <charset val="128"/>
      </rPr>
      <t>台当たりの成約手数料</t>
    </r>
    <rPh sb="6" eb="8">
      <t>セイヤク</t>
    </rPh>
    <rPh sb="8" eb="11">
      <t>テスウリョウ</t>
    </rPh>
    <phoneticPr fontId="13"/>
  </si>
  <si>
    <r>
      <t>1</t>
    </r>
    <r>
      <rPr>
        <sz val="10"/>
        <rFont val="ＭＳ Ｐゴシック"/>
        <family val="3"/>
        <charset val="128"/>
      </rPr>
      <t>台当たりの落札手数料</t>
    </r>
    <rPh sb="6" eb="8">
      <t>ラクサツ</t>
    </rPh>
    <rPh sb="8" eb="11">
      <t>テスウリョウ</t>
    </rPh>
    <phoneticPr fontId="13"/>
  </si>
  <si>
    <r>
      <rPr>
        <sz val="10"/>
        <rFont val="ＭＳ ゴシック"/>
        <family val="3"/>
        <charset val="128"/>
      </rPr>
      <t>←有価証券報告書用</t>
    </r>
    <rPh sb="1" eb="3">
      <t>ユウカ</t>
    </rPh>
    <rPh sb="3" eb="5">
      <t>ショウケン</t>
    </rPh>
    <rPh sb="5" eb="8">
      <t>ホウコクショ</t>
    </rPh>
    <rPh sb="8" eb="9">
      <t>ヨウ</t>
    </rPh>
    <phoneticPr fontId="13"/>
  </si>
  <si>
    <r>
      <rPr>
        <sz val="10"/>
        <rFont val="ＭＳ ゴシック"/>
        <family val="3"/>
        <charset val="128"/>
      </rPr>
      <t>　■</t>
    </r>
    <r>
      <rPr>
        <sz val="10"/>
        <rFont val="Arial"/>
        <family val="2"/>
      </rPr>
      <t>2004</t>
    </r>
    <r>
      <rPr>
        <sz val="10"/>
        <rFont val="ＭＳ ゴシック"/>
        <family val="3"/>
        <charset val="128"/>
      </rPr>
      <t>年</t>
    </r>
    <r>
      <rPr>
        <sz val="10"/>
        <rFont val="Arial"/>
        <family val="2"/>
      </rPr>
      <t>3</t>
    </r>
    <r>
      <rPr>
        <sz val="10"/>
        <rFont val="ＭＳ ゴシック"/>
        <family val="3"/>
        <charset val="128"/>
      </rPr>
      <t>月以前の</t>
    </r>
    <r>
      <rPr>
        <sz val="10"/>
        <rFont val="Arial"/>
        <family val="2"/>
      </rPr>
      <t>1</t>
    </r>
    <r>
      <rPr>
        <sz val="10"/>
        <rFont val="ＭＳ ゴシック"/>
        <family val="3"/>
        <charset val="128"/>
      </rPr>
      <t>台当たりの手数料：過去は四捨五入してたこともあり</t>
    </r>
    <rPh sb="6" eb="7">
      <t>ネン</t>
    </rPh>
    <rPh sb="8" eb="9">
      <t>ガツ</t>
    </rPh>
    <rPh sb="9" eb="11">
      <t>イゼン</t>
    </rPh>
    <rPh sb="13" eb="14">
      <t>ダイ</t>
    </rPh>
    <rPh sb="14" eb="15">
      <t>ア</t>
    </rPh>
    <rPh sb="18" eb="21">
      <t>テスウリョウ</t>
    </rPh>
    <rPh sb="22" eb="24">
      <t>カコ</t>
    </rPh>
    <rPh sb="25" eb="29">
      <t>シシャゴニュウ</t>
    </rPh>
    <phoneticPr fontId="13"/>
  </si>
  <si>
    <r>
      <rPr>
        <sz val="10"/>
        <rFont val="ＭＳ ゴシック"/>
        <family val="3"/>
        <charset val="128"/>
      </rPr>
      <t>　■</t>
    </r>
    <r>
      <rPr>
        <sz val="10"/>
        <rFont val="Arial"/>
        <family val="2"/>
      </rPr>
      <t>2016</t>
    </r>
    <r>
      <rPr>
        <sz val="10"/>
        <rFont val="ＭＳ ゴシック"/>
        <family val="3"/>
        <charset val="128"/>
      </rPr>
      <t>年</t>
    </r>
    <r>
      <rPr>
        <sz val="10"/>
        <rFont val="Arial"/>
        <family val="2"/>
      </rPr>
      <t>3</t>
    </r>
    <r>
      <rPr>
        <sz val="10"/>
        <rFont val="ＭＳ ゴシック"/>
        <family val="3"/>
        <charset val="128"/>
      </rPr>
      <t>月期に連結子会社になった</t>
    </r>
    <r>
      <rPr>
        <sz val="10"/>
        <rFont val="Arial"/>
        <family val="2"/>
      </rPr>
      <t>JBA</t>
    </r>
    <r>
      <rPr>
        <sz val="10"/>
        <rFont val="ＭＳ ゴシック"/>
        <family val="3"/>
        <charset val="128"/>
      </rPr>
      <t>がオークション事業に組み込まれたため、セグメントの手数料は</t>
    </r>
    <r>
      <rPr>
        <sz val="10"/>
        <rFont val="Arial"/>
        <family val="2"/>
      </rPr>
      <t>JBA</t>
    </r>
    <r>
      <rPr>
        <sz val="10"/>
        <rFont val="ＭＳ ゴシック"/>
        <family val="3"/>
        <charset val="128"/>
      </rPr>
      <t>の手数料が含まれている。</t>
    </r>
    <rPh sb="6" eb="7">
      <t>ネン</t>
    </rPh>
    <rPh sb="8" eb="10">
      <t>ガツキ</t>
    </rPh>
    <rPh sb="11" eb="13">
      <t>レンケツ</t>
    </rPh>
    <rPh sb="13" eb="16">
      <t>コガイシャ</t>
    </rPh>
    <rPh sb="30" eb="32">
      <t>ジギョウ</t>
    </rPh>
    <rPh sb="33" eb="34">
      <t>ク</t>
    </rPh>
    <rPh sb="35" eb="36">
      <t>コ</t>
    </rPh>
    <rPh sb="48" eb="51">
      <t>テスウリョウ</t>
    </rPh>
    <rPh sb="56" eb="59">
      <t>テスウリョウ</t>
    </rPh>
    <rPh sb="60" eb="61">
      <t>フク</t>
    </rPh>
    <phoneticPr fontId="13"/>
  </si>
  <si>
    <r>
      <rPr>
        <sz val="10"/>
        <rFont val="ＭＳ ゴシック"/>
        <family val="3"/>
        <charset val="128"/>
      </rPr>
      <t>　　</t>
    </r>
    <r>
      <rPr>
        <sz val="10"/>
        <rFont val="Arial"/>
        <family val="2"/>
      </rPr>
      <t>DB</t>
    </r>
    <r>
      <rPr>
        <sz val="10"/>
        <rFont val="ＭＳ ゴシック"/>
        <family val="3"/>
        <charset val="128"/>
      </rPr>
      <t>上では</t>
    </r>
    <r>
      <rPr>
        <sz val="10"/>
        <rFont val="Arial"/>
        <family val="2"/>
      </rPr>
      <t>JBA</t>
    </r>
    <r>
      <rPr>
        <sz val="10"/>
        <rFont val="ＭＳ ゴシック"/>
        <family val="3"/>
        <charset val="128"/>
      </rPr>
      <t>の手数料は反映しないため、</t>
    </r>
    <r>
      <rPr>
        <sz val="10"/>
        <rFont val="Arial"/>
        <family val="2"/>
      </rPr>
      <t>2016</t>
    </r>
    <r>
      <rPr>
        <sz val="10"/>
        <rFont val="ＭＳ ゴシック"/>
        <family val="3"/>
        <charset val="128"/>
      </rPr>
      <t>年</t>
    </r>
    <r>
      <rPr>
        <sz val="10"/>
        <rFont val="Arial"/>
        <family val="2"/>
      </rPr>
      <t>3</t>
    </r>
    <r>
      <rPr>
        <sz val="10"/>
        <rFont val="ＭＳ ゴシック"/>
        <family val="3"/>
        <charset val="128"/>
      </rPr>
      <t>月期からは</t>
    </r>
    <r>
      <rPr>
        <sz val="10"/>
        <rFont val="Arial"/>
        <family val="2"/>
      </rPr>
      <t>USS</t>
    </r>
    <r>
      <rPr>
        <sz val="10"/>
        <rFont val="ＭＳ ゴシック"/>
        <family val="3"/>
        <charset val="128"/>
      </rPr>
      <t>の報告数値から</t>
    </r>
    <r>
      <rPr>
        <sz val="10"/>
        <rFont val="Arial"/>
        <family val="2"/>
      </rPr>
      <t>1</t>
    </r>
    <r>
      <rPr>
        <sz val="10"/>
        <rFont val="ＭＳ ゴシック"/>
        <family val="3"/>
        <charset val="128"/>
      </rPr>
      <t>台当たり手数料を計算する</t>
    </r>
    <rPh sb="4" eb="5">
      <t>ジョウ</t>
    </rPh>
    <rPh sb="11" eb="14">
      <t>テスウリョウ</t>
    </rPh>
    <rPh sb="15" eb="17">
      <t>ハンエイ</t>
    </rPh>
    <rPh sb="27" eb="28">
      <t>ネン</t>
    </rPh>
    <rPh sb="29" eb="31">
      <t>ガツキ</t>
    </rPh>
    <rPh sb="38" eb="40">
      <t>ホウコク</t>
    </rPh>
    <rPh sb="40" eb="42">
      <t>スウチ</t>
    </rPh>
    <rPh sb="45" eb="46">
      <t>ダイ</t>
    </rPh>
    <rPh sb="46" eb="47">
      <t>ア</t>
    </rPh>
    <rPh sb="49" eb="52">
      <t>テスウリョウ</t>
    </rPh>
    <rPh sb="53" eb="55">
      <t>ケイサン</t>
    </rPh>
    <phoneticPr fontId="13"/>
  </si>
  <si>
    <r>
      <rPr>
        <sz val="10"/>
        <rFont val="ＭＳ ゴシック"/>
        <family val="3"/>
        <charset val="128"/>
      </rPr>
      <t>　■</t>
    </r>
    <r>
      <rPr>
        <sz val="10"/>
        <rFont val="Arial"/>
        <family val="2"/>
      </rPr>
      <t>2018</t>
    </r>
    <r>
      <rPr>
        <sz val="10"/>
        <rFont val="ＭＳ ゴシック"/>
        <family val="3"/>
        <charset val="128"/>
      </rPr>
      <t>年</t>
    </r>
    <r>
      <rPr>
        <sz val="10"/>
        <rFont val="Arial"/>
        <family val="2"/>
      </rPr>
      <t>3</t>
    </r>
    <r>
      <rPr>
        <sz val="10"/>
        <rFont val="ＭＳ ゴシック"/>
        <family val="3"/>
        <charset val="128"/>
      </rPr>
      <t>月期に連結子会社になった</t>
    </r>
    <r>
      <rPr>
        <sz val="10"/>
        <rFont val="Arial"/>
        <family val="2"/>
      </rPr>
      <t>JAA</t>
    </r>
    <r>
      <rPr>
        <sz val="10"/>
        <rFont val="ＭＳ ゴシック"/>
        <family val="3"/>
        <charset val="128"/>
      </rPr>
      <t>と</t>
    </r>
    <r>
      <rPr>
        <sz val="10"/>
        <rFont val="Arial"/>
        <family val="2"/>
      </rPr>
      <t>HAA</t>
    </r>
    <r>
      <rPr>
        <sz val="10"/>
        <rFont val="ＭＳ ゴシック"/>
        <family val="3"/>
        <charset val="128"/>
      </rPr>
      <t>がオークション事業に組み込まれたため、セグメントの手数料は</t>
    </r>
    <r>
      <rPr>
        <sz val="10"/>
        <rFont val="Arial"/>
        <family val="2"/>
      </rPr>
      <t>USS</t>
    </r>
    <r>
      <rPr>
        <sz val="10"/>
        <rFont val="ＭＳ ゴシック"/>
        <family val="3"/>
        <charset val="128"/>
      </rPr>
      <t>、</t>
    </r>
    <r>
      <rPr>
        <sz val="10"/>
        <rFont val="Arial"/>
        <family val="2"/>
      </rPr>
      <t>JAA</t>
    </r>
    <r>
      <rPr>
        <sz val="10"/>
        <rFont val="ＭＳ ゴシック"/>
        <family val="3"/>
        <charset val="128"/>
      </rPr>
      <t>、</t>
    </r>
    <r>
      <rPr>
        <sz val="10"/>
        <rFont val="Arial"/>
        <family val="2"/>
      </rPr>
      <t>HAA</t>
    </r>
    <r>
      <rPr>
        <sz val="10"/>
        <rFont val="ＭＳ ゴシック"/>
        <family val="3"/>
        <charset val="128"/>
      </rPr>
      <t>、</t>
    </r>
    <r>
      <rPr>
        <sz val="10"/>
        <rFont val="Arial"/>
        <family val="2"/>
      </rPr>
      <t>JBA</t>
    </r>
    <r>
      <rPr>
        <sz val="10"/>
        <rFont val="ＭＳ ゴシック"/>
        <family val="3"/>
        <charset val="128"/>
      </rPr>
      <t>の手数料の合計となっている。</t>
    </r>
    <rPh sb="6" eb="7">
      <t>ネン</t>
    </rPh>
    <rPh sb="8" eb="10">
      <t>ガツキ</t>
    </rPh>
    <rPh sb="11" eb="13">
      <t>レンケツ</t>
    </rPh>
    <rPh sb="13" eb="16">
      <t>コガイシャ</t>
    </rPh>
    <rPh sb="34" eb="36">
      <t>ジギョウ</t>
    </rPh>
    <rPh sb="37" eb="38">
      <t>ク</t>
    </rPh>
    <rPh sb="39" eb="40">
      <t>コ</t>
    </rPh>
    <rPh sb="52" eb="55">
      <t>テスウリョウ</t>
    </rPh>
    <rPh sb="72" eb="75">
      <t>テスウリョウ</t>
    </rPh>
    <rPh sb="76" eb="78">
      <t>ゴウケイ</t>
    </rPh>
    <phoneticPr fontId="13"/>
  </si>
  <si>
    <r>
      <rPr>
        <sz val="10"/>
        <rFont val="ＭＳ ゴシック"/>
        <family val="3"/>
        <charset val="128"/>
      </rPr>
      <t>　　</t>
    </r>
    <r>
      <rPr>
        <sz val="10"/>
        <rFont val="Arial"/>
        <family val="2"/>
      </rPr>
      <t>DB</t>
    </r>
    <r>
      <rPr>
        <sz val="10"/>
        <rFont val="ＭＳ ゴシック"/>
        <family val="3"/>
        <charset val="128"/>
      </rPr>
      <t>上では</t>
    </r>
    <r>
      <rPr>
        <sz val="10"/>
        <rFont val="Arial"/>
        <family val="2"/>
      </rPr>
      <t>JBA</t>
    </r>
    <r>
      <rPr>
        <sz val="10"/>
        <rFont val="ＭＳ ゴシック"/>
        <family val="3"/>
        <charset val="128"/>
      </rPr>
      <t>の手数料は反映しないため、</t>
    </r>
    <r>
      <rPr>
        <sz val="10"/>
        <rFont val="Arial"/>
        <family val="2"/>
      </rPr>
      <t>2018</t>
    </r>
    <r>
      <rPr>
        <sz val="10"/>
        <rFont val="ＭＳ ゴシック"/>
        <family val="3"/>
        <charset val="128"/>
      </rPr>
      <t>年</t>
    </r>
    <r>
      <rPr>
        <sz val="10"/>
        <rFont val="Arial"/>
        <family val="2"/>
      </rPr>
      <t>3</t>
    </r>
    <r>
      <rPr>
        <sz val="10"/>
        <rFont val="ＭＳ ゴシック"/>
        <family val="3"/>
        <charset val="128"/>
      </rPr>
      <t>月期からは</t>
    </r>
    <r>
      <rPr>
        <sz val="10"/>
        <rFont val="Arial"/>
        <family val="2"/>
      </rPr>
      <t>USS</t>
    </r>
    <r>
      <rPr>
        <sz val="10"/>
        <rFont val="ＭＳ ゴシック"/>
        <family val="3"/>
        <charset val="128"/>
      </rPr>
      <t>・</t>
    </r>
    <r>
      <rPr>
        <sz val="10"/>
        <rFont val="Arial"/>
        <family val="2"/>
      </rPr>
      <t>JAA</t>
    </r>
    <r>
      <rPr>
        <sz val="10"/>
        <rFont val="ＭＳ ゴシック"/>
        <family val="3"/>
        <charset val="128"/>
      </rPr>
      <t>・</t>
    </r>
    <r>
      <rPr>
        <sz val="10"/>
        <rFont val="Arial"/>
        <family val="2"/>
      </rPr>
      <t>HAA</t>
    </r>
    <r>
      <rPr>
        <sz val="10"/>
        <rFont val="ＭＳ ゴシック"/>
        <family val="3"/>
        <charset val="128"/>
      </rPr>
      <t>の報告数値の合計から</t>
    </r>
    <r>
      <rPr>
        <sz val="10"/>
        <rFont val="Arial"/>
        <family val="2"/>
      </rPr>
      <t>1</t>
    </r>
    <r>
      <rPr>
        <sz val="10"/>
        <rFont val="ＭＳ ゴシック"/>
        <family val="3"/>
        <charset val="128"/>
      </rPr>
      <t>台当たり手数料を計算する</t>
    </r>
    <rPh sb="4" eb="5">
      <t>ジョウ</t>
    </rPh>
    <rPh sb="11" eb="14">
      <t>テスウリョウ</t>
    </rPh>
    <rPh sb="15" eb="17">
      <t>ハンエイ</t>
    </rPh>
    <rPh sb="27" eb="28">
      <t>ネン</t>
    </rPh>
    <rPh sb="29" eb="31">
      <t>ガツキ</t>
    </rPh>
    <rPh sb="46" eb="48">
      <t>ホウコク</t>
    </rPh>
    <rPh sb="48" eb="50">
      <t>スウチ</t>
    </rPh>
    <rPh sb="51" eb="53">
      <t>ゴウケイ</t>
    </rPh>
    <rPh sb="56" eb="57">
      <t>ダイ</t>
    </rPh>
    <rPh sb="57" eb="58">
      <t>ア</t>
    </rPh>
    <rPh sb="60" eb="63">
      <t>テスウリョウ</t>
    </rPh>
    <rPh sb="64" eb="66">
      <t>ケイサン</t>
    </rPh>
    <phoneticPr fontId="13"/>
  </si>
  <si>
    <r>
      <t xml:space="preserve">  </t>
    </r>
    <r>
      <rPr>
        <sz val="10"/>
        <rFont val="ＭＳ ゴシック"/>
        <family val="3"/>
        <charset val="128"/>
      </rPr>
      <t>■</t>
    </r>
    <r>
      <rPr>
        <sz val="10"/>
        <rFont val="Arial"/>
        <family val="2"/>
      </rPr>
      <t>2018</t>
    </r>
    <r>
      <rPr>
        <sz val="10"/>
        <rFont val="ＭＳ ゴシック"/>
        <family val="3"/>
        <charset val="128"/>
      </rPr>
      <t>年</t>
    </r>
    <r>
      <rPr>
        <sz val="10"/>
        <rFont val="Arial"/>
        <family val="2"/>
      </rPr>
      <t>3</t>
    </r>
    <r>
      <rPr>
        <sz val="10"/>
        <rFont val="ＭＳ ゴシック"/>
        <family val="3"/>
        <charset val="128"/>
      </rPr>
      <t>月期より</t>
    </r>
    <r>
      <rPr>
        <sz val="10"/>
        <rFont val="Arial"/>
        <family val="2"/>
      </rPr>
      <t>JAA</t>
    </r>
    <r>
      <rPr>
        <sz val="10"/>
        <rFont val="ＭＳ ゴシック"/>
        <family val="3"/>
        <charset val="128"/>
      </rPr>
      <t>と</t>
    </r>
    <r>
      <rPr>
        <sz val="10"/>
        <rFont val="Arial"/>
        <family val="2"/>
      </rPr>
      <t>HAA</t>
    </r>
    <r>
      <rPr>
        <sz val="10"/>
        <rFont val="ＭＳ ゴシック"/>
        <family val="3"/>
        <charset val="128"/>
      </rPr>
      <t>の実績を含めているが、</t>
    </r>
    <r>
      <rPr>
        <sz val="10"/>
        <rFont val="Arial"/>
        <family val="2"/>
      </rPr>
      <t>2018</t>
    </r>
    <r>
      <rPr>
        <sz val="10"/>
        <rFont val="ＭＳ ゴシック"/>
        <family val="3"/>
        <charset val="128"/>
      </rPr>
      <t>年</t>
    </r>
    <r>
      <rPr>
        <sz val="10"/>
        <rFont val="Arial"/>
        <family val="2"/>
      </rPr>
      <t>3</t>
    </r>
    <r>
      <rPr>
        <sz val="10"/>
        <rFont val="ＭＳ ゴシック"/>
        <family val="3"/>
        <charset val="128"/>
      </rPr>
      <t>月期と</t>
    </r>
    <r>
      <rPr>
        <sz val="10"/>
        <rFont val="Arial"/>
        <family val="2"/>
      </rPr>
      <t>2019</t>
    </r>
    <r>
      <rPr>
        <sz val="10"/>
        <rFont val="ＭＳ ゴシック"/>
        <family val="3"/>
        <charset val="128"/>
      </rPr>
      <t>年</t>
    </r>
    <r>
      <rPr>
        <sz val="10"/>
        <rFont val="Arial"/>
        <family val="2"/>
      </rPr>
      <t>3</t>
    </r>
    <r>
      <rPr>
        <sz val="10"/>
        <rFont val="ＭＳ ゴシック"/>
        <family val="3"/>
        <charset val="128"/>
      </rPr>
      <t>月期は</t>
    </r>
    <r>
      <rPr>
        <sz val="10"/>
        <rFont val="Arial"/>
        <family val="2"/>
      </rPr>
      <t>2</t>
    </r>
    <r>
      <rPr>
        <sz val="10"/>
        <rFont val="ＭＳ ゴシック"/>
        <family val="3"/>
        <charset val="128"/>
      </rPr>
      <t>社のﾘﾕｰｽ車の台数はｽﾄﾗﾋﾞｽに取込されているが、手数料が</t>
    </r>
    <r>
      <rPr>
        <sz val="10"/>
        <rFont val="Arial"/>
        <family val="2"/>
      </rPr>
      <t>STRAVIS</t>
    </r>
    <r>
      <rPr>
        <sz val="10"/>
        <rFont val="ＭＳ ゴシック"/>
        <family val="3"/>
        <charset val="128"/>
      </rPr>
      <t>に取り込まれておらず参照資料「</t>
    </r>
    <r>
      <rPr>
        <sz val="10"/>
        <rFont val="Arial"/>
        <family val="2"/>
      </rPr>
      <t>JAA,HAA</t>
    </r>
    <r>
      <rPr>
        <sz val="10"/>
        <rFont val="ＭＳ ゴシック"/>
        <family val="3"/>
        <charset val="128"/>
      </rPr>
      <t>リユース手数料実績</t>
    </r>
    <r>
      <rPr>
        <sz val="10"/>
        <rFont val="Arial"/>
        <family val="2"/>
      </rPr>
      <t>.xlsx</t>
    </r>
    <r>
      <rPr>
        <sz val="10"/>
        <rFont val="ＭＳ ゴシック"/>
        <family val="3"/>
        <charset val="128"/>
      </rPr>
      <t>」から手数料を追加している。そのためｽﾄﾗﾋﾞｽとは一致していない。</t>
    </r>
    <rPh sb="7" eb="8">
      <t>ネン</t>
    </rPh>
    <rPh sb="9" eb="11">
      <t>ガツキ</t>
    </rPh>
    <rPh sb="21" eb="23">
      <t>ジッセキ</t>
    </rPh>
    <rPh sb="24" eb="25">
      <t>フク</t>
    </rPh>
    <rPh sb="35" eb="36">
      <t>ネン</t>
    </rPh>
    <rPh sb="37" eb="39">
      <t>ガツキ</t>
    </rPh>
    <rPh sb="44" eb="45">
      <t>ネン</t>
    </rPh>
    <rPh sb="46" eb="48">
      <t>ガツキ</t>
    </rPh>
    <rPh sb="50" eb="51">
      <t>シャ</t>
    </rPh>
    <rPh sb="56" eb="57">
      <t>シャ</t>
    </rPh>
    <rPh sb="58" eb="60">
      <t>ダイスウ</t>
    </rPh>
    <rPh sb="68" eb="70">
      <t>トリコミ</t>
    </rPh>
    <rPh sb="77" eb="79">
      <t>テスウ</t>
    </rPh>
    <rPh sb="79" eb="80">
      <t>リョウ</t>
    </rPh>
    <rPh sb="89" eb="90">
      <t>ト</t>
    </rPh>
    <rPh sb="91" eb="92">
      <t>コ</t>
    </rPh>
    <rPh sb="98" eb="100">
      <t>サンショウ</t>
    </rPh>
    <rPh sb="100" eb="102">
      <t>シリョウ</t>
    </rPh>
    <rPh sb="127" eb="130">
      <t>テスウリョウ</t>
    </rPh>
    <rPh sb="131" eb="133">
      <t>ツイカ</t>
    </rPh>
    <rPh sb="150" eb="152">
      <t>イッチ</t>
    </rPh>
    <phoneticPr fontId="13"/>
  </si>
  <si>
    <r>
      <rPr>
        <sz val="10"/>
        <rFont val="ＭＳ ゴシック"/>
        <family val="3"/>
        <charset val="128"/>
      </rPr>
      <t>　　</t>
    </r>
    <r>
      <rPr>
        <sz val="10"/>
        <rFont val="Arial"/>
        <family val="2"/>
      </rPr>
      <t>2020</t>
    </r>
    <r>
      <rPr>
        <sz val="10"/>
        <rFont val="ＭＳ ゴシック"/>
        <family val="3"/>
        <charset val="128"/>
      </rPr>
      <t>年</t>
    </r>
    <r>
      <rPr>
        <sz val="10"/>
        <rFont val="Arial"/>
        <family val="2"/>
      </rPr>
      <t>3</t>
    </r>
    <r>
      <rPr>
        <sz val="10"/>
        <rFont val="ＭＳ ゴシック"/>
        <family val="3"/>
        <charset val="128"/>
      </rPr>
      <t>月期からはﾘﾕｰｽ車の手数料も</t>
    </r>
    <r>
      <rPr>
        <sz val="10"/>
        <rFont val="Arial"/>
        <family val="2"/>
      </rPr>
      <t>STRAVIS</t>
    </r>
    <r>
      <rPr>
        <sz val="10"/>
        <rFont val="ＭＳ ゴシック"/>
        <family val="3"/>
        <charset val="128"/>
      </rPr>
      <t>に取り込まれる</t>
    </r>
    <rPh sb="6" eb="7">
      <t>ネン</t>
    </rPh>
    <rPh sb="8" eb="10">
      <t>ガツキ</t>
    </rPh>
    <rPh sb="17" eb="18">
      <t>シャ</t>
    </rPh>
    <rPh sb="19" eb="22">
      <t>テスウリョウ</t>
    </rPh>
    <rPh sb="31" eb="32">
      <t>ト</t>
    </rPh>
    <rPh sb="33" eb="34">
      <t>コ</t>
    </rPh>
    <phoneticPr fontId="13"/>
  </si>
  <si>
    <r>
      <t xml:space="preserve">  </t>
    </r>
    <r>
      <rPr>
        <sz val="10"/>
        <rFont val="ＭＳ ゴシック"/>
        <family val="3"/>
        <charset val="128"/>
      </rPr>
      <t>■</t>
    </r>
    <r>
      <rPr>
        <sz val="10"/>
        <rFont val="Arial"/>
        <family val="2"/>
      </rPr>
      <t>2020.3</t>
    </r>
    <r>
      <rPr>
        <sz val="10"/>
        <rFont val="ＭＳ ゴシック"/>
        <family val="3"/>
        <charset val="128"/>
      </rPr>
      <t>期作成時に、ﾘﾕｰｽ対象ｺｰﾅｰの見直しを行った。その結果</t>
    </r>
    <r>
      <rPr>
        <sz val="10"/>
        <rFont val="Arial"/>
        <family val="2"/>
      </rPr>
      <t>2010.3</t>
    </r>
    <r>
      <rPr>
        <sz val="10"/>
        <rFont val="ＭＳ ゴシック"/>
        <family val="3"/>
        <charset val="128"/>
      </rPr>
      <t>期～</t>
    </r>
    <r>
      <rPr>
        <sz val="10"/>
        <rFont val="Arial"/>
        <family val="2"/>
      </rPr>
      <t>2019.3</t>
    </r>
    <r>
      <rPr>
        <sz val="10"/>
        <rFont val="ＭＳ ゴシック"/>
        <family val="3"/>
        <charset val="128"/>
      </rPr>
      <t>期のﾘﾕｰｽ台数と手数料を修正している。参照資料：ﾘﾕｰｽ対象ｺｰﾅｰ変更による修正</t>
    </r>
    <r>
      <rPr>
        <sz val="10"/>
        <rFont val="Arial"/>
        <family val="2"/>
      </rPr>
      <t>2010.3-2019.3.xlsm</t>
    </r>
    <rPh sb="9" eb="10">
      <t>キ</t>
    </rPh>
    <rPh sb="10" eb="12">
      <t>サクセイ</t>
    </rPh>
    <rPh sb="12" eb="13">
      <t>ジ</t>
    </rPh>
    <rPh sb="19" eb="21">
      <t>タイショウ</t>
    </rPh>
    <rPh sb="26" eb="28">
      <t>ミナオ</t>
    </rPh>
    <rPh sb="30" eb="31">
      <t>オコナ</t>
    </rPh>
    <rPh sb="36" eb="38">
      <t>ケッカ</t>
    </rPh>
    <rPh sb="44" eb="45">
      <t>キ</t>
    </rPh>
    <rPh sb="52" eb="53">
      <t>キ</t>
    </rPh>
    <rPh sb="58" eb="60">
      <t>ダイスウ</t>
    </rPh>
    <rPh sb="61" eb="64">
      <t>テスウリョウ</t>
    </rPh>
    <rPh sb="65" eb="67">
      <t>シュウセイ</t>
    </rPh>
    <rPh sb="72" eb="74">
      <t>サンショウ</t>
    </rPh>
    <rPh sb="74" eb="76">
      <t>シリョウ</t>
    </rPh>
    <phoneticPr fontId="13"/>
  </si>
  <si>
    <r>
      <rPr>
        <sz val="10"/>
        <rFont val="ＭＳ ゴシック"/>
        <family val="3"/>
        <charset val="128"/>
      </rPr>
      <t>　　その際に追加したｺﾒﾝﾄ「※低額車の定義を見直したことにともない、</t>
    </r>
    <r>
      <rPr>
        <sz val="10"/>
        <rFont val="Arial"/>
        <family val="2"/>
      </rPr>
      <t>2019</t>
    </r>
    <r>
      <rPr>
        <sz val="10"/>
        <rFont val="ＭＳ ゴシック"/>
        <family val="3"/>
        <charset val="128"/>
      </rPr>
      <t>年</t>
    </r>
    <r>
      <rPr>
        <sz val="10"/>
        <rFont val="Arial"/>
        <family val="2"/>
      </rPr>
      <t>3</t>
    </r>
    <r>
      <rPr>
        <sz val="10"/>
        <rFont val="ＭＳ ゴシック"/>
        <family val="3"/>
        <charset val="128"/>
      </rPr>
      <t>月期以前の</t>
    </r>
    <r>
      <rPr>
        <sz val="10"/>
        <rFont val="Arial"/>
        <family val="2"/>
      </rPr>
      <t>1</t>
    </r>
    <r>
      <rPr>
        <sz val="10"/>
        <rFont val="ＭＳ ゴシック"/>
        <family val="3"/>
        <charset val="128"/>
      </rPr>
      <t>台当たり手数料</t>
    </r>
    <r>
      <rPr>
        <sz val="10"/>
        <rFont val="Arial"/>
        <family val="2"/>
      </rPr>
      <t xml:space="preserve"> </t>
    </r>
    <r>
      <rPr>
        <sz val="10"/>
        <rFont val="ＭＳ ゴシック"/>
        <family val="3"/>
        <charset val="128"/>
      </rPr>
      <t>低額車除く（</t>
    </r>
    <r>
      <rPr>
        <sz val="10"/>
        <rFont val="Arial"/>
        <family val="2"/>
      </rPr>
      <t>JBA</t>
    </r>
    <r>
      <rPr>
        <sz val="10"/>
        <rFont val="ＭＳ ゴシック"/>
        <family val="3"/>
        <charset val="128"/>
      </rPr>
      <t>除く）は、遡及して修正表示しております。」は</t>
    </r>
    <r>
      <rPr>
        <sz val="10"/>
        <rFont val="Arial"/>
        <family val="2"/>
      </rPr>
      <t>2019.3</t>
    </r>
    <r>
      <rPr>
        <sz val="10"/>
        <rFont val="ＭＳ ゴシック"/>
        <family val="3"/>
        <charset val="128"/>
      </rPr>
      <t>期の記載がなくなる、</t>
    </r>
    <r>
      <rPr>
        <sz val="10"/>
        <color rgb="FFFF0000"/>
        <rFont val="Arial"/>
        <family val="2"/>
      </rPr>
      <t>2022.3</t>
    </r>
    <r>
      <rPr>
        <sz val="10"/>
        <color rgb="FFFF0000"/>
        <rFont val="ＭＳ ゴシック"/>
        <family val="3"/>
        <charset val="128"/>
      </rPr>
      <t>期作成時コメント削除</t>
    </r>
    <r>
      <rPr>
        <sz val="10"/>
        <rFont val="ＭＳ ゴシック"/>
        <family val="3"/>
        <charset val="128"/>
      </rPr>
      <t>する。</t>
    </r>
    <rPh sb="4" eb="5">
      <t>サイ</t>
    </rPh>
    <rPh sb="6" eb="8">
      <t>ツイカ</t>
    </rPh>
    <rPh sb="92" eb="93">
      <t>キ</t>
    </rPh>
    <rPh sb="94" eb="96">
      <t>キサイ</t>
    </rPh>
    <rPh sb="108" eb="109">
      <t>キ</t>
    </rPh>
    <rPh sb="109" eb="111">
      <t>サクセイ</t>
    </rPh>
    <rPh sb="111" eb="112">
      <t>ジ</t>
    </rPh>
    <rPh sb="116" eb="118">
      <t>サクジョ</t>
    </rPh>
    <phoneticPr fontId="13"/>
  </si>
  <si>
    <r>
      <t xml:space="preserve">  </t>
    </r>
    <r>
      <rPr>
        <sz val="10"/>
        <rFont val="ＭＳ ゴシック"/>
        <family val="3"/>
        <charset val="128"/>
      </rPr>
      <t>■</t>
    </r>
    <r>
      <rPr>
        <sz val="10"/>
        <rFont val="Arial"/>
        <family val="2"/>
      </rPr>
      <t>2021.3</t>
    </r>
    <r>
      <rPr>
        <sz val="10"/>
        <rFont val="ＭＳ ゴシック"/>
        <family val="3"/>
        <charset val="128"/>
      </rPr>
      <t>期作成時に、</t>
    </r>
    <r>
      <rPr>
        <sz val="10"/>
        <rFont val="Arial"/>
        <family val="2"/>
      </rPr>
      <t>2019</t>
    </r>
    <r>
      <rPr>
        <sz val="10"/>
        <rFont val="ＭＳ ゴシック"/>
        <family val="3"/>
        <charset val="128"/>
      </rPr>
      <t>年の</t>
    </r>
    <r>
      <rPr>
        <sz val="10"/>
        <rFont val="Arial"/>
        <family val="2"/>
      </rPr>
      <t>1</t>
    </r>
    <r>
      <rPr>
        <sz val="10"/>
        <rFont val="ＭＳ ゴシック"/>
        <family val="3"/>
        <charset val="128"/>
      </rPr>
      <t>台当たり手数料（</t>
    </r>
    <r>
      <rPr>
        <sz val="10"/>
        <rFont val="Arial"/>
        <family val="2"/>
      </rPr>
      <t>1</t>
    </r>
    <r>
      <rPr>
        <sz val="10"/>
        <rFont val="ＭＳ ゴシック"/>
        <family val="3"/>
        <charset val="128"/>
      </rPr>
      <t>台当たり手数料低額車を除く）を修正。（</t>
    </r>
    <r>
      <rPr>
        <sz val="10"/>
        <rFont val="Arial"/>
        <family val="2"/>
      </rPr>
      <t>2019</t>
    </r>
    <r>
      <rPr>
        <sz val="10"/>
        <rFont val="ＭＳ ゴシック"/>
        <family val="3"/>
        <charset val="128"/>
      </rPr>
      <t>年の</t>
    </r>
    <r>
      <rPr>
        <sz val="10"/>
        <rFont val="Arial"/>
        <family val="2"/>
      </rPr>
      <t>JAA</t>
    </r>
    <r>
      <rPr>
        <sz val="10"/>
        <rFont val="ＭＳ ゴシック"/>
        <family val="3"/>
        <charset val="128"/>
      </rPr>
      <t>・</t>
    </r>
    <r>
      <rPr>
        <sz val="10"/>
        <rFont val="Arial"/>
        <family val="2"/>
      </rPr>
      <t>HAA</t>
    </r>
    <r>
      <rPr>
        <sz val="10"/>
        <rFont val="ＭＳ ゴシック"/>
        <family val="3"/>
        <charset val="128"/>
      </rPr>
      <t>の手数料が誤っていたため）</t>
    </r>
    <rPh sb="9" eb="10">
      <t>キ</t>
    </rPh>
    <rPh sb="10" eb="12">
      <t>サクセイ</t>
    </rPh>
    <rPh sb="12" eb="13">
      <t>ジ</t>
    </rPh>
    <rPh sb="19" eb="20">
      <t>ネン</t>
    </rPh>
    <rPh sb="22" eb="23">
      <t>ダイ</t>
    </rPh>
    <rPh sb="23" eb="24">
      <t>ア</t>
    </rPh>
    <rPh sb="26" eb="29">
      <t>テスウリョウ</t>
    </rPh>
    <rPh sb="31" eb="32">
      <t>ダイ</t>
    </rPh>
    <rPh sb="32" eb="33">
      <t>ア</t>
    </rPh>
    <rPh sb="35" eb="38">
      <t>テスウリョウ</t>
    </rPh>
    <rPh sb="38" eb="40">
      <t>テイガク</t>
    </rPh>
    <rPh sb="40" eb="41">
      <t>シャ</t>
    </rPh>
    <rPh sb="42" eb="43">
      <t>ノゾ</t>
    </rPh>
    <rPh sb="46" eb="48">
      <t>シュウセイ</t>
    </rPh>
    <rPh sb="54" eb="55">
      <t>ネン</t>
    </rPh>
    <rPh sb="64" eb="67">
      <t>テスウリョウ</t>
    </rPh>
    <rPh sb="68" eb="69">
      <t>アヤマ</t>
    </rPh>
    <phoneticPr fontId="13"/>
  </si>
  <si>
    <r>
      <rPr>
        <sz val="10"/>
        <rFont val="ＭＳ ゴシック"/>
        <family val="3"/>
        <charset val="128"/>
      </rPr>
      <t>　■</t>
    </r>
    <r>
      <rPr>
        <sz val="10"/>
        <rFont val="Arial"/>
        <family val="2"/>
      </rPr>
      <t>2021.3</t>
    </r>
    <r>
      <rPr>
        <sz val="10"/>
        <rFont val="ＭＳ ゴシック"/>
        <family val="3"/>
        <charset val="128"/>
      </rPr>
      <t>期作成時に　</t>
    </r>
    <r>
      <rPr>
        <sz val="10"/>
        <rFont val="Arial"/>
        <family val="2"/>
      </rPr>
      <t>"</t>
    </r>
    <r>
      <rPr>
        <sz val="10"/>
        <rFont val="ＭＳ ゴシック"/>
        <family val="3"/>
        <charset val="128"/>
      </rPr>
      <t>落札手数料</t>
    </r>
    <r>
      <rPr>
        <sz val="10"/>
        <rFont val="Arial"/>
        <family val="2"/>
      </rPr>
      <t>"</t>
    </r>
    <r>
      <rPr>
        <sz val="10"/>
        <rFont val="ＭＳ ゴシック"/>
        <family val="3"/>
        <charset val="128"/>
      </rPr>
      <t>の英語（</t>
    </r>
    <r>
      <rPr>
        <sz val="10"/>
        <rFont val="Arial"/>
        <family val="2"/>
      </rPr>
      <t>Successful Bidding Fees</t>
    </r>
    <r>
      <rPr>
        <sz val="10"/>
        <rFont val="ＭＳ ゴシック"/>
        <family val="3"/>
        <charset val="128"/>
      </rPr>
      <t>）を決算説明資料に合わせて（</t>
    </r>
    <r>
      <rPr>
        <sz val="10"/>
        <rFont val="Arial"/>
        <family val="2"/>
      </rPr>
      <t>Successful Bid Fees</t>
    </r>
    <r>
      <rPr>
        <sz val="10"/>
        <rFont val="ＭＳ ゴシック"/>
        <family val="3"/>
        <charset val="128"/>
      </rPr>
      <t>）へ変更</t>
    </r>
    <rPh sb="15" eb="17">
      <t>ラクサツ</t>
    </rPh>
    <rPh sb="17" eb="20">
      <t>テスウリョウ</t>
    </rPh>
    <phoneticPr fontId="13"/>
  </si>
  <si>
    <r>
      <rPr>
        <sz val="10"/>
        <rFont val="ＭＳ ゴシック"/>
        <family val="3"/>
        <charset val="128"/>
      </rPr>
      <t>●参照資料：</t>
    </r>
    <r>
      <rPr>
        <sz val="10"/>
        <rFont val="Arial"/>
        <family val="2"/>
      </rPr>
      <t>D2110AL_</t>
    </r>
    <r>
      <rPr>
        <sz val="10"/>
        <rFont val="ＭＳ ゴシック"/>
        <family val="3"/>
        <charset val="128"/>
      </rPr>
      <t>●●</t>
    </r>
    <r>
      <rPr>
        <sz val="10"/>
        <rFont val="Arial"/>
        <family val="2"/>
      </rPr>
      <t>03</t>
    </r>
    <r>
      <rPr>
        <sz val="10"/>
        <rFont val="ＭＳ ゴシック"/>
        <family val="3"/>
        <charset val="128"/>
      </rPr>
      <t>グループ売上</t>
    </r>
    <r>
      <rPr>
        <sz val="10"/>
        <rFont val="Arial"/>
        <family val="2"/>
      </rPr>
      <t>.xls</t>
    </r>
    <r>
      <rPr>
        <sz val="10"/>
        <rFont val="ＭＳ ゴシック"/>
        <family val="3"/>
        <charset val="128"/>
      </rPr>
      <t>、</t>
    </r>
    <r>
      <rPr>
        <sz val="10"/>
        <rFont val="Arial"/>
        <family val="2"/>
      </rPr>
      <t>C9200AL_</t>
    </r>
    <r>
      <rPr>
        <sz val="10"/>
        <rFont val="ＭＳ ゴシック"/>
        <family val="3"/>
        <charset val="128"/>
      </rPr>
      <t>●●</t>
    </r>
    <r>
      <rPr>
        <sz val="10"/>
        <rFont val="Arial"/>
        <family val="2"/>
      </rPr>
      <t>03</t>
    </r>
    <r>
      <rPr>
        <sz val="10"/>
        <rFont val="ＭＳ ゴシック"/>
        <family val="3"/>
        <charset val="128"/>
      </rPr>
      <t>一台当たり手数料</t>
    </r>
    <r>
      <rPr>
        <sz val="10"/>
        <rFont val="Arial"/>
        <family val="2"/>
      </rPr>
      <t>.xlsm</t>
    </r>
    <rPh sb="1" eb="3">
      <t>サンショウ</t>
    </rPh>
    <rPh sb="3" eb="5">
      <t>シリョウ</t>
    </rPh>
    <rPh sb="22" eb="24">
      <t>ウリアゲ</t>
    </rPh>
    <rPh sb="41" eb="43">
      <t>イチダイ</t>
    </rPh>
    <rPh sb="43" eb="44">
      <t>ア</t>
    </rPh>
    <rPh sb="46" eb="48">
      <t>テスウ</t>
    </rPh>
    <rPh sb="48" eb="49">
      <t>リョウ</t>
    </rPh>
    <phoneticPr fontId="10"/>
  </si>
  <si>
    <r>
      <t>（単位：円、％ 　</t>
    </r>
    <r>
      <rPr>
        <sz val="6"/>
        <rFont val="Arial"/>
        <family val="2"/>
      </rPr>
      <t xml:space="preserve"> Unit: Yen, %</t>
    </r>
    <r>
      <rPr>
        <sz val="6"/>
        <rFont val="メイリオ"/>
        <family val="3"/>
        <charset val="128"/>
        <scheme val="major"/>
      </rPr>
      <t>）</t>
    </r>
    <phoneticPr fontId="13"/>
  </si>
  <si>
    <r>
      <t xml:space="preserve"> </t>
    </r>
    <r>
      <rPr>
        <sz val="7"/>
        <rFont val="メイリオ"/>
        <family val="3"/>
        <charset val="128"/>
      </rPr>
      <t>現車会員　</t>
    </r>
    <r>
      <rPr>
        <sz val="7"/>
        <rFont val="Arial"/>
        <family val="2"/>
      </rPr>
      <t>On-site Auction Members</t>
    </r>
    <rPh sb="1" eb="2">
      <t>ゲン</t>
    </rPh>
    <rPh sb="2" eb="3">
      <t>クルマ</t>
    </rPh>
    <rPh sb="3" eb="5">
      <t>カイイン</t>
    </rPh>
    <phoneticPr fontId="13"/>
  </si>
  <si>
    <r>
      <t xml:space="preserve"> TV</t>
    </r>
    <r>
      <rPr>
        <sz val="7"/>
        <rFont val="メイリオ"/>
        <family val="3"/>
        <charset val="128"/>
      </rPr>
      <t>（衛星）会員　</t>
    </r>
    <r>
      <rPr>
        <sz val="7"/>
        <rFont val="Arial"/>
        <family val="2"/>
      </rPr>
      <t>TV (Satellite Auction) Members</t>
    </r>
    <rPh sb="4" eb="6">
      <t>エイセイ</t>
    </rPh>
    <rPh sb="7" eb="9">
      <t>カイイン</t>
    </rPh>
    <phoneticPr fontId="13"/>
  </si>
  <si>
    <r>
      <t xml:space="preserve"> TV</t>
    </r>
    <r>
      <rPr>
        <sz val="6"/>
        <rFont val="メイリオ"/>
        <family val="3"/>
        <charset val="128"/>
      </rPr>
      <t>（衛星）落札台数　</t>
    </r>
    <r>
      <rPr>
        <sz val="6"/>
        <rFont val="Arial"/>
        <family val="2"/>
      </rPr>
      <t xml:space="preserve">No. of Successful TV (Satellite Auction) Bids </t>
    </r>
    <rPh sb="4" eb="6">
      <t>エイセイ</t>
    </rPh>
    <rPh sb="7" eb="9">
      <t>ラクサツ</t>
    </rPh>
    <rPh sb="9" eb="11">
      <t>ダイスウ</t>
    </rPh>
    <phoneticPr fontId="10"/>
  </si>
  <si>
    <r>
      <t xml:space="preserve"> </t>
    </r>
    <r>
      <rPr>
        <sz val="7"/>
        <rFont val="メイリオ"/>
        <family val="3"/>
        <charset val="128"/>
      </rPr>
      <t>外部落札台数合計　</t>
    </r>
    <r>
      <rPr>
        <sz val="7"/>
        <rFont val="Arial"/>
        <family val="2"/>
      </rPr>
      <t>No. of Successful Off-site Bids</t>
    </r>
    <rPh sb="1" eb="3">
      <t>ガイブ</t>
    </rPh>
    <rPh sb="3" eb="5">
      <t>ラクサツ</t>
    </rPh>
    <rPh sb="5" eb="7">
      <t>ダイスウ</t>
    </rPh>
    <rPh sb="7" eb="9">
      <t>ゴウケイ</t>
    </rPh>
    <phoneticPr fontId="10"/>
  </si>
  <si>
    <r>
      <t xml:space="preserve"> </t>
    </r>
    <r>
      <rPr>
        <sz val="7"/>
        <rFont val="メイリオ"/>
        <family val="3"/>
        <charset val="128"/>
      </rPr>
      <t>落札台数　</t>
    </r>
    <r>
      <rPr>
        <sz val="7"/>
        <rFont val="Arial"/>
        <family val="2"/>
      </rPr>
      <t>No. of Successful Bids</t>
    </r>
    <rPh sb="1" eb="3">
      <t>ラクサツ</t>
    </rPh>
    <rPh sb="3" eb="5">
      <t>ダイスウ</t>
    </rPh>
    <phoneticPr fontId="10"/>
  </si>
  <si>
    <r>
      <t xml:space="preserve"> </t>
    </r>
    <r>
      <rPr>
        <sz val="7"/>
        <rFont val="メイリオ"/>
        <family val="3"/>
        <charset val="128"/>
      </rPr>
      <t>外部落札比率　</t>
    </r>
    <r>
      <rPr>
        <sz val="7"/>
        <rFont val="Arial"/>
        <family val="2"/>
      </rPr>
      <t>Ratio of Successful Off-site Bids</t>
    </r>
    <rPh sb="1" eb="3">
      <t>ガイブ</t>
    </rPh>
    <rPh sb="3" eb="5">
      <t>ラクサツ</t>
    </rPh>
    <rPh sb="5" eb="7">
      <t>ヒリツ</t>
    </rPh>
    <phoneticPr fontId="10"/>
  </si>
  <si>
    <r>
      <t>(</t>
    </r>
    <r>
      <rPr>
        <sz val="6"/>
        <rFont val="メイリオ"/>
        <family val="3"/>
        <charset val="128"/>
      </rPr>
      <t>単位：社、％　</t>
    </r>
    <r>
      <rPr>
        <sz val="6"/>
        <rFont val="Arial"/>
        <family val="2"/>
      </rPr>
      <t>Unit: No. of Companies, %</t>
    </r>
    <r>
      <rPr>
        <sz val="6"/>
        <rFont val="メイリオ"/>
        <family val="3"/>
        <charset val="128"/>
      </rPr>
      <t>）</t>
    </r>
    <rPh sb="1" eb="3">
      <t>タンイ</t>
    </rPh>
    <rPh sb="4" eb="5">
      <t>シャ</t>
    </rPh>
    <phoneticPr fontId="13"/>
  </si>
  <si>
    <r>
      <t xml:space="preserve"> </t>
    </r>
    <r>
      <rPr>
        <sz val="9"/>
        <rFont val="メイリオ"/>
        <family val="3"/>
        <charset val="128"/>
      </rPr>
      <t>神戸　</t>
    </r>
    <r>
      <rPr>
        <sz val="9"/>
        <rFont val="Arial"/>
        <family val="2"/>
      </rPr>
      <t>Kobe</t>
    </r>
    <rPh sb="1" eb="3">
      <t>コウベ</t>
    </rPh>
    <phoneticPr fontId="13"/>
  </si>
  <si>
    <r>
      <t xml:space="preserve"> </t>
    </r>
    <r>
      <rPr>
        <sz val="9"/>
        <rFont val="メイリオ"/>
        <family val="3"/>
        <charset val="128"/>
      </rPr>
      <t>横浜　</t>
    </r>
    <r>
      <rPr>
        <sz val="9"/>
        <rFont val="Arial"/>
        <family val="2"/>
      </rPr>
      <t>Yokohama</t>
    </r>
    <rPh sb="1" eb="3">
      <t>ヨコハマ</t>
    </rPh>
    <phoneticPr fontId="13"/>
  </si>
  <si>
    <r>
      <t xml:space="preserve"> </t>
    </r>
    <r>
      <rPr>
        <sz val="9"/>
        <rFont val="メイリオ"/>
        <family val="3"/>
        <charset val="128"/>
      </rPr>
      <t>合計　</t>
    </r>
    <r>
      <rPr>
        <sz val="9"/>
        <rFont val="Arial"/>
        <family val="2"/>
      </rPr>
      <t>Total</t>
    </r>
    <rPh sb="1" eb="3">
      <t>ゴウケイ</t>
    </rPh>
    <phoneticPr fontId="13"/>
  </si>
  <si>
    <r>
      <t xml:space="preserve"> </t>
    </r>
    <r>
      <rPr>
        <sz val="9"/>
        <rFont val="メイリオ"/>
        <family val="3"/>
        <charset val="128"/>
      </rPr>
      <t xml:space="preserve">成約率
</t>
    </r>
    <r>
      <rPr>
        <sz val="9"/>
        <rFont val="Arial"/>
        <family val="2"/>
      </rPr>
      <t xml:space="preserve"> Contract
 Completion Rate</t>
    </r>
    <rPh sb="1" eb="3">
      <t>セイヤク</t>
    </rPh>
    <rPh sb="3" eb="4">
      <t>リツ</t>
    </rPh>
    <phoneticPr fontId="13"/>
  </si>
  <si>
    <r>
      <t xml:space="preserve"> </t>
    </r>
    <r>
      <rPr>
        <sz val="8"/>
        <rFont val="メイリオ"/>
        <family val="3"/>
        <charset val="128"/>
      </rPr>
      <t xml:space="preserve">中古自動車買取販売
</t>
    </r>
    <r>
      <rPr>
        <sz val="8"/>
        <rFont val="Arial"/>
        <family val="2"/>
      </rPr>
      <t xml:space="preserve"> Used Vehicle Sales/Purchases</t>
    </r>
    <rPh sb="3" eb="5">
      <t>ジドウ</t>
    </rPh>
    <rPh sb="5" eb="6">
      <t>グルマ</t>
    </rPh>
    <phoneticPr fontId="13"/>
  </si>
  <si>
    <r>
      <t xml:space="preserve"> </t>
    </r>
    <r>
      <rPr>
        <sz val="8"/>
        <rFont val="メイリオ"/>
        <family val="3"/>
        <charset val="128"/>
      </rPr>
      <t xml:space="preserve">事故現状車買取販売
</t>
    </r>
    <r>
      <rPr>
        <sz val="8"/>
        <rFont val="Arial"/>
        <family val="2"/>
      </rPr>
      <t xml:space="preserve"> Accident-damaged Vehicle Sales/
 Purchases</t>
    </r>
    <phoneticPr fontId="13"/>
  </si>
  <si>
    <r>
      <t xml:space="preserve"> </t>
    </r>
    <r>
      <rPr>
        <sz val="8"/>
        <rFont val="メイリオ"/>
        <family val="3"/>
        <charset val="128"/>
      </rPr>
      <t xml:space="preserve">中古自動車等買取販売計
</t>
    </r>
    <r>
      <rPr>
        <sz val="8"/>
        <rFont val="Arial"/>
        <family val="2"/>
      </rPr>
      <t xml:space="preserve"> Used Vehicle Sales/
 Purchases Business Total</t>
    </r>
    <rPh sb="1" eb="3">
      <t>チュウコ</t>
    </rPh>
    <rPh sb="3" eb="6">
      <t>ジドウシャ</t>
    </rPh>
    <rPh sb="6" eb="7">
      <t>トウ</t>
    </rPh>
    <rPh sb="7" eb="9">
      <t>カイトリ</t>
    </rPh>
    <rPh sb="9" eb="11">
      <t>ハンバイ</t>
    </rPh>
    <rPh sb="11" eb="12">
      <t>ケイ</t>
    </rPh>
    <phoneticPr fontId="13"/>
  </si>
  <si>
    <r>
      <t>(</t>
    </r>
    <r>
      <rPr>
        <sz val="6"/>
        <rFont val="メイリオ"/>
        <family val="3"/>
        <charset val="128"/>
      </rPr>
      <t>単位：店、％</t>
    </r>
    <r>
      <rPr>
        <sz val="6"/>
        <rFont val="Arial"/>
        <family val="2"/>
      </rPr>
      <t xml:space="preserve"> </t>
    </r>
    <r>
      <rPr>
        <sz val="6"/>
        <rFont val="メイリオ"/>
        <family val="3"/>
        <charset val="128"/>
      </rPr>
      <t>　</t>
    </r>
    <r>
      <rPr>
        <sz val="6"/>
        <rFont val="Arial"/>
        <family val="2"/>
      </rPr>
      <t xml:space="preserve"> Unit: No. of Shops, %)</t>
    </r>
    <rPh sb="1" eb="3">
      <t>タンイ</t>
    </rPh>
    <rPh sb="4" eb="5">
      <t>ミセ</t>
    </rPh>
    <phoneticPr fontId="13"/>
  </si>
  <si>
    <r>
      <t xml:space="preserve"> </t>
    </r>
    <r>
      <rPr>
        <sz val="8"/>
        <rFont val="メイリオ"/>
        <family val="3"/>
        <charset val="128"/>
      </rPr>
      <t>売上高　</t>
    </r>
    <r>
      <rPr>
        <sz val="8"/>
        <rFont val="Arial"/>
        <family val="2"/>
      </rPr>
      <t>Net Sales</t>
    </r>
    <rPh sb="1" eb="3">
      <t>ウリアゲ</t>
    </rPh>
    <rPh sb="3" eb="4">
      <t>タカ</t>
    </rPh>
    <phoneticPr fontId="13"/>
  </si>
  <si>
    <r>
      <t xml:space="preserve"> </t>
    </r>
    <r>
      <rPr>
        <sz val="8"/>
        <rFont val="メイリオ"/>
        <family val="3"/>
        <charset val="128"/>
      </rPr>
      <t>営業利益　</t>
    </r>
    <r>
      <rPr>
        <sz val="8"/>
        <rFont val="Arial"/>
        <family val="2"/>
      </rPr>
      <t>Operating Profit</t>
    </r>
    <rPh sb="1" eb="3">
      <t>エイギョウ</t>
    </rPh>
    <rPh sb="3" eb="5">
      <t>リエキ</t>
    </rPh>
    <phoneticPr fontId="13"/>
  </si>
  <si>
    <r>
      <t xml:space="preserve"> </t>
    </r>
    <r>
      <rPr>
        <sz val="8"/>
        <rFont val="メイリオ"/>
        <family val="3"/>
        <charset val="128"/>
      </rPr>
      <t>営業利益率　</t>
    </r>
    <r>
      <rPr>
        <sz val="8"/>
        <rFont val="Arial"/>
        <family val="2"/>
      </rPr>
      <t>Operating Margin</t>
    </r>
    <rPh sb="1" eb="3">
      <t>エイギョウ</t>
    </rPh>
    <rPh sb="3" eb="5">
      <t>リエキ</t>
    </rPh>
    <rPh sb="5" eb="6">
      <t>リツ</t>
    </rPh>
    <phoneticPr fontId="13"/>
  </si>
  <si>
    <r>
      <t xml:space="preserve"> </t>
    </r>
    <r>
      <rPr>
        <sz val="8"/>
        <rFont val="メイリオ"/>
        <family val="3"/>
        <charset val="128"/>
      </rPr>
      <t>ラビット　直営店舗　</t>
    </r>
    <r>
      <rPr>
        <sz val="8"/>
        <rFont val="Arial"/>
        <family val="2"/>
      </rPr>
      <t>Directly Operated Outlets among Rabbit Chain Shops</t>
    </r>
    <rPh sb="6" eb="8">
      <t>チョクエイ</t>
    </rPh>
    <rPh sb="8" eb="10">
      <t>テンポ</t>
    </rPh>
    <phoneticPr fontId="10"/>
  </si>
  <si>
    <r>
      <t xml:space="preserve"> </t>
    </r>
    <r>
      <rPr>
        <sz val="8"/>
        <rFont val="メイリオ"/>
        <family val="3"/>
        <charset val="128"/>
      </rPr>
      <t>ラビット　</t>
    </r>
    <r>
      <rPr>
        <sz val="8"/>
        <rFont val="Arial"/>
        <family val="2"/>
      </rPr>
      <t>FC</t>
    </r>
    <r>
      <rPr>
        <sz val="8"/>
        <rFont val="メイリオ"/>
        <family val="3"/>
        <charset val="128"/>
      </rPr>
      <t>店舗　</t>
    </r>
    <r>
      <rPr>
        <sz val="8"/>
        <rFont val="Arial"/>
        <family val="2"/>
      </rPr>
      <t>Franchise Outlets among Rabbit Chain Shops</t>
    </r>
    <rPh sb="8" eb="10">
      <t>テンポ</t>
    </rPh>
    <phoneticPr fontId="10"/>
  </si>
  <si>
    <r>
      <t xml:space="preserve"> </t>
    </r>
    <r>
      <rPr>
        <sz val="8"/>
        <rFont val="メイリオ"/>
        <family val="3"/>
        <charset val="128"/>
      </rPr>
      <t>ラビット　店舗計　</t>
    </r>
    <r>
      <rPr>
        <sz val="8"/>
        <rFont val="Arial"/>
        <family val="2"/>
      </rPr>
      <t>Rabbit Chain Shops</t>
    </r>
    <rPh sb="6" eb="8">
      <t>テンポ</t>
    </rPh>
    <rPh sb="8" eb="9">
      <t>ケイ</t>
    </rPh>
    <phoneticPr fontId="10"/>
  </si>
  <si>
    <r>
      <rPr>
        <sz val="8"/>
        <color theme="0"/>
        <rFont val="メイリオ"/>
        <family val="3"/>
        <charset val="128"/>
      </rPr>
      <t>増減率</t>
    </r>
    <rPh sb="0" eb="2">
      <t>ゾウゲン</t>
    </rPh>
    <rPh sb="2" eb="3">
      <t>リツ</t>
    </rPh>
    <phoneticPr fontId="13"/>
  </si>
  <si>
    <r>
      <t xml:space="preserve"> </t>
    </r>
    <r>
      <rPr>
        <sz val="8"/>
        <rFont val="メイリオ"/>
        <family val="3"/>
        <charset val="128"/>
      </rPr>
      <t>売上高　</t>
    </r>
    <r>
      <rPr>
        <sz val="8"/>
        <rFont val="Arial"/>
        <family val="2"/>
      </rPr>
      <t>Net Sales</t>
    </r>
    <rPh sb="1" eb="4">
      <t>ウリアゲダカ</t>
    </rPh>
    <phoneticPr fontId="14"/>
  </si>
  <si>
    <r>
      <t xml:space="preserve"> </t>
    </r>
    <r>
      <rPr>
        <sz val="8"/>
        <rFont val="メイリオ"/>
        <family val="3"/>
        <charset val="128"/>
      </rPr>
      <t>売上原価　</t>
    </r>
    <r>
      <rPr>
        <sz val="8"/>
        <rFont val="Arial"/>
        <family val="2"/>
      </rPr>
      <t>Cost of Sales</t>
    </r>
    <rPh sb="1" eb="3">
      <t>ウリアゲ</t>
    </rPh>
    <rPh sb="3" eb="5">
      <t>ゲンカ</t>
    </rPh>
    <phoneticPr fontId="14"/>
  </si>
  <si>
    <r>
      <t xml:space="preserve"> </t>
    </r>
    <r>
      <rPr>
        <sz val="8"/>
        <rFont val="メイリオ"/>
        <family val="3"/>
        <charset val="128"/>
      </rPr>
      <t>売上総利益　</t>
    </r>
    <r>
      <rPr>
        <sz val="8"/>
        <rFont val="Arial"/>
        <family val="2"/>
      </rPr>
      <t>Gross Profit</t>
    </r>
    <rPh sb="1" eb="3">
      <t>ウリアゲ</t>
    </rPh>
    <rPh sb="3" eb="6">
      <t>ソウリエキ</t>
    </rPh>
    <phoneticPr fontId="14"/>
  </si>
  <si>
    <r>
      <t xml:space="preserve"> </t>
    </r>
    <r>
      <rPr>
        <sz val="8"/>
        <rFont val="メイリオ"/>
        <family val="3"/>
        <charset val="128"/>
      </rPr>
      <t>売上総利益率　</t>
    </r>
    <r>
      <rPr>
        <sz val="8"/>
        <rFont val="Arial"/>
        <family val="2"/>
      </rPr>
      <t>Gross Profit Margin</t>
    </r>
    <rPh sb="1" eb="3">
      <t>ウリアゲ</t>
    </rPh>
    <rPh sb="3" eb="6">
      <t>ソウリエキ</t>
    </rPh>
    <rPh sb="6" eb="7">
      <t>リツ</t>
    </rPh>
    <phoneticPr fontId="14"/>
  </si>
  <si>
    <r>
      <t xml:space="preserve"> </t>
    </r>
    <r>
      <rPr>
        <sz val="8"/>
        <rFont val="メイリオ"/>
        <family val="3"/>
        <charset val="128"/>
      </rPr>
      <t>販売費及び一般管理費　</t>
    </r>
    <r>
      <rPr>
        <sz val="8"/>
        <rFont val="Arial"/>
        <family val="2"/>
      </rPr>
      <t>Selling, General and Administrative Expenses</t>
    </r>
    <rPh sb="1" eb="4">
      <t>ハンバイヒ</t>
    </rPh>
    <rPh sb="4" eb="5">
      <t>オヨ</t>
    </rPh>
    <rPh sb="6" eb="8">
      <t>イッパン</t>
    </rPh>
    <rPh sb="8" eb="11">
      <t>カンリヒ</t>
    </rPh>
    <phoneticPr fontId="14"/>
  </si>
  <si>
    <r>
      <t xml:space="preserve"> </t>
    </r>
    <r>
      <rPr>
        <sz val="8"/>
        <rFont val="メイリオ"/>
        <family val="3"/>
        <charset val="128"/>
      </rPr>
      <t>販売費及び一般管理費率　</t>
    </r>
    <r>
      <rPr>
        <sz val="8"/>
        <rFont val="Arial"/>
        <family val="2"/>
      </rPr>
      <t>Selling, General and Administrative Expenses Ratio</t>
    </r>
    <rPh sb="1" eb="4">
      <t>ハンバイヒ</t>
    </rPh>
    <rPh sb="4" eb="5">
      <t>オヨ</t>
    </rPh>
    <rPh sb="6" eb="8">
      <t>イッパン</t>
    </rPh>
    <rPh sb="8" eb="11">
      <t>カンリヒ</t>
    </rPh>
    <rPh sb="11" eb="12">
      <t>リツ</t>
    </rPh>
    <phoneticPr fontId="14"/>
  </si>
  <si>
    <r>
      <t xml:space="preserve"> </t>
    </r>
    <r>
      <rPr>
        <sz val="8"/>
        <rFont val="メイリオ"/>
        <family val="3"/>
        <charset val="128"/>
      </rPr>
      <t>営業利益　</t>
    </r>
    <r>
      <rPr>
        <sz val="8"/>
        <rFont val="Arial"/>
        <family val="2"/>
      </rPr>
      <t>Operating Profit</t>
    </r>
    <rPh sb="1" eb="3">
      <t>エイギョウ</t>
    </rPh>
    <rPh sb="3" eb="5">
      <t>リエキ</t>
    </rPh>
    <phoneticPr fontId="14"/>
  </si>
  <si>
    <r>
      <t xml:space="preserve"> </t>
    </r>
    <r>
      <rPr>
        <sz val="8"/>
        <rFont val="メイリオ"/>
        <family val="3"/>
        <charset val="128"/>
      </rPr>
      <t>営業利益率　</t>
    </r>
    <r>
      <rPr>
        <sz val="8"/>
        <rFont val="Arial"/>
        <family val="2"/>
      </rPr>
      <t>Operating Margin</t>
    </r>
    <rPh sb="1" eb="3">
      <t>エイギョウ</t>
    </rPh>
    <rPh sb="3" eb="5">
      <t>リエキ</t>
    </rPh>
    <rPh sb="5" eb="6">
      <t>リツ</t>
    </rPh>
    <phoneticPr fontId="14"/>
  </si>
  <si>
    <r>
      <t xml:space="preserve"> </t>
    </r>
    <r>
      <rPr>
        <sz val="8"/>
        <rFont val="メイリオ"/>
        <family val="3"/>
        <charset val="128"/>
      </rPr>
      <t>法人税等　</t>
    </r>
    <r>
      <rPr>
        <sz val="8"/>
        <rFont val="Arial"/>
        <family val="2"/>
      </rPr>
      <t>Income Taxes</t>
    </r>
    <rPh sb="4" eb="5">
      <t>トウ</t>
    </rPh>
    <phoneticPr fontId="14"/>
  </si>
  <si>
    <r>
      <t xml:space="preserve"> </t>
    </r>
    <r>
      <rPr>
        <sz val="8"/>
        <rFont val="メイリオ"/>
        <family val="3"/>
        <charset val="128"/>
      </rPr>
      <t>法人税率　</t>
    </r>
    <r>
      <rPr>
        <sz val="8"/>
        <rFont val="Arial"/>
        <family val="2"/>
      </rPr>
      <t>Tax Rate</t>
    </r>
    <rPh sb="4" eb="5">
      <t>リツ</t>
    </rPh>
    <phoneticPr fontId="14"/>
  </si>
  <si>
    <r>
      <t xml:space="preserve"> </t>
    </r>
    <r>
      <rPr>
        <sz val="8"/>
        <rFont val="メイリオ"/>
        <family val="3"/>
        <charset val="128"/>
      </rPr>
      <t>非支配株主に帰属する当期純利益　</t>
    </r>
    <r>
      <rPr>
        <sz val="8"/>
        <rFont val="Arial"/>
        <family val="2"/>
      </rPr>
      <t>Profit Attributable to Non-controlling Interests</t>
    </r>
    <rPh sb="11" eb="13">
      <t>トウキ</t>
    </rPh>
    <rPh sb="13" eb="16">
      <t>ジュンリエキ</t>
    </rPh>
    <phoneticPr fontId="14"/>
  </si>
  <si>
    <r>
      <t xml:space="preserve"> </t>
    </r>
    <r>
      <rPr>
        <sz val="8"/>
        <rFont val="メイリオ"/>
        <family val="3"/>
        <charset val="128"/>
      </rPr>
      <t>親会社株主に帰属する当期純利益　</t>
    </r>
    <r>
      <rPr>
        <sz val="8"/>
        <rFont val="Arial"/>
        <family val="2"/>
      </rPr>
      <t>Profit Attributable to Owners of Parent</t>
    </r>
    <rPh sb="1" eb="4">
      <t>オヤガイシャ</t>
    </rPh>
    <rPh sb="4" eb="6">
      <t>カブヌシ</t>
    </rPh>
    <rPh sb="7" eb="9">
      <t>キゾク</t>
    </rPh>
    <rPh sb="11" eb="13">
      <t>トウキ</t>
    </rPh>
    <rPh sb="13" eb="16">
      <t>ジュンリエキ</t>
    </rPh>
    <phoneticPr fontId="14"/>
  </si>
  <si>
    <r>
      <t xml:space="preserve"> </t>
    </r>
    <r>
      <rPr>
        <sz val="8"/>
        <rFont val="メイリオ"/>
        <family val="3"/>
        <charset val="128"/>
      </rPr>
      <t>包括利益　</t>
    </r>
    <r>
      <rPr>
        <sz val="8"/>
        <rFont val="Arial"/>
        <family val="2"/>
      </rPr>
      <t>Comprehensive Income</t>
    </r>
    <rPh sb="1" eb="3">
      <t>ホウカツ</t>
    </rPh>
    <rPh sb="3" eb="5">
      <t>リエキ</t>
    </rPh>
    <phoneticPr fontId="14"/>
  </si>
  <si>
    <r>
      <rPr>
        <sz val="8"/>
        <rFont val="メイリオ"/>
        <family val="3"/>
        <charset val="128"/>
      </rPr>
      <t>（単位：百万円</t>
    </r>
    <r>
      <rPr>
        <sz val="8"/>
        <rFont val="Arial"/>
        <family val="2"/>
      </rPr>
      <t xml:space="preserve"> </t>
    </r>
    <r>
      <rPr>
        <sz val="8"/>
        <rFont val="メイリオ"/>
        <family val="3"/>
        <charset val="128"/>
      </rPr>
      <t>　</t>
    </r>
    <r>
      <rPr>
        <sz val="8"/>
        <rFont val="Arial"/>
        <family val="2"/>
      </rPr>
      <t xml:space="preserve"> Unit: Million Yen</t>
    </r>
    <r>
      <rPr>
        <sz val="8"/>
        <rFont val="メイリオ"/>
        <family val="3"/>
        <charset val="128"/>
      </rPr>
      <t>）</t>
    </r>
    <phoneticPr fontId="10"/>
  </si>
  <si>
    <r>
      <t>Operating Margin</t>
    </r>
    <r>
      <rPr>
        <sz val="10"/>
        <rFont val="メイリオ"/>
        <family val="3"/>
        <charset val="128"/>
      </rPr>
      <t>　＝　</t>
    </r>
    <r>
      <rPr>
        <sz val="10"/>
        <rFont val="Arial"/>
        <family val="2"/>
      </rPr>
      <t>Operating Profit / Net Sales ×100%</t>
    </r>
    <phoneticPr fontId="22"/>
  </si>
  <si>
    <r>
      <t>Tax Rate</t>
    </r>
    <r>
      <rPr>
        <sz val="10"/>
        <rFont val="メイリオ"/>
        <family val="3"/>
        <charset val="128"/>
      </rPr>
      <t>　＝　</t>
    </r>
    <r>
      <rPr>
        <sz val="10"/>
        <rFont val="Arial"/>
        <family val="2"/>
      </rPr>
      <t>Income Taxes / Profit Before Income Taxes ×100%</t>
    </r>
    <phoneticPr fontId="22"/>
  </si>
  <si>
    <r>
      <t>Dividend Payout Rate</t>
    </r>
    <r>
      <rPr>
        <sz val="10"/>
        <rFont val="メイリオ"/>
        <family val="3"/>
        <charset val="128"/>
      </rPr>
      <t>　＝　</t>
    </r>
    <r>
      <rPr>
        <sz val="10"/>
        <rFont val="Arial"/>
        <family val="2"/>
      </rPr>
      <t>Total Dividends (fiscal year) / Profit Attributable to Owners of Parent ×100%</t>
    </r>
    <phoneticPr fontId="22"/>
  </si>
  <si>
    <r>
      <t>Equity Ratio</t>
    </r>
    <r>
      <rPr>
        <sz val="10"/>
        <rFont val="メイリオ"/>
        <family val="3"/>
        <charset val="128"/>
      </rPr>
      <t>　＝　</t>
    </r>
    <r>
      <rPr>
        <sz val="10"/>
        <rFont val="Arial"/>
        <family val="2"/>
      </rPr>
      <t xml:space="preserve"> Equity Capital / Total assets ×100%</t>
    </r>
    <phoneticPr fontId="22"/>
  </si>
  <si>
    <r>
      <t xml:space="preserve">Fees per Vehicle </t>
    </r>
    <r>
      <rPr>
        <sz val="10"/>
        <rFont val="メイリオ"/>
        <family val="3"/>
        <charset val="128"/>
      </rPr>
      <t>＝　</t>
    </r>
    <r>
      <rPr>
        <sz val="10"/>
        <rFont val="Arial"/>
        <family val="2"/>
      </rPr>
      <t>Fees for Vehicles before eliminations for consolidation / No. of vehicles</t>
    </r>
    <phoneticPr fontId="22"/>
  </si>
  <si>
    <r>
      <rPr>
        <sz val="6"/>
        <rFont val="メイリオ"/>
        <family val="3"/>
        <charset val="128"/>
      </rPr>
      <t>※</t>
    </r>
    <r>
      <rPr>
        <sz val="6"/>
        <rFont val="Arial"/>
        <family val="2"/>
      </rPr>
      <t>2011</t>
    </r>
    <r>
      <rPr>
        <sz val="6"/>
        <rFont val="メイリオ"/>
        <family val="3"/>
        <charset val="128"/>
      </rPr>
      <t>年</t>
    </r>
    <r>
      <rPr>
        <sz val="6"/>
        <rFont val="Arial"/>
        <family val="2"/>
      </rPr>
      <t>2</t>
    </r>
    <r>
      <rPr>
        <sz val="6"/>
        <rFont val="メイリオ"/>
        <family val="3"/>
        <charset val="128"/>
      </rPr>
      <t>月に設立した株式会社</t>
    </r>
    <r>
      <rPr>
        <sz val="6"/>
        <rFont val="Arial"/>
        <family val="2"/>
      </rPr>
      <t>USS</t>
    </r>
    <r>
      <rPr>
        <sz val="6"/>
        <rFont val="メイリオ"/>
        <family val="3"/>
        <charset val="128"/>
      </rPr>
      <t>ﾛｼﾞｽﾃｨｸｽ・ｲﾝﾀｰﾅｼｮﾅﾙ・ｻｰﾋﾞｽの中古自動車の輸出手続サービス業は、その他の事業に対する割合が過少であるため、表示を省略しております。</t>
    </r>
    <rPh sb="5" eb="6">
      <t>ネン</t>
    </rPh>
    <rPh sb="7" eb="8">
      <t>ガツ</t>
    </rPh>
    <rPh sb="9" eb="11">
      <t>セツリツ</t>
    </rPh>
    <rPh sb="13" eb="15">
      <t>カブシキ</t>
    </rPh>
    <rPh sb="15" eb="17">
      <t>カイシャ</t>
    </rPh>
    <rPh sb="45" eb="47">
      <t>チュウコ</t>
    </rPh>
    <rPh sb="47" eb="50">
      <t>ジドウシャ</t>
    </rPh>
    <rPh sb="51" eb="53">
      <t>ユシュツ</t>
    </rPh>
    <rPh sb="53" eb="55">
      <t>テツヅ</t>
    </rPh>
    <rPh sb="59" eb="60">
      <t>ギョウ</t>
    </rPh>
    <rPh sb="64" eb="65">
      <t>タ</t>
    </rPh>
    <rPh sb="66" eb="68">
      <t>ジギョウ</t>
    </rPh>
    <rPh sb="69" eb="70">
      <t>タイ</t>
    </rPh>
    <rPh sb="72" eb="74">
      <t>ワリアイ</t>
    </rPh>
    <rPh sb="75" eb="77">
      <t>カショウ</t>
    </rPh>
    <rPh sb="83" eb="85">
      <t>ヒョウジ</t>
    </rPh>
    <rPh sb="86" eb="88">
      <t>ショウリャク</t>
    </rPh>
    <phoneticPr fontId="13"/>
  </si>
  <si>
    <r>
      <rPr>
        <sz val="9"/>
        <rFont val="メイリオ"/>
        <family val="3"/>
        <charset val="128"/>
      </rPr>
      <t>流動資産　</t>
    </r>
    <r>
      <rPr>
        <sz val="9"/>
        <rFont val="Arial"/>
        <family val="2"/>
      </rPr>
      <t>Current Assets</t>
    </r>
  </si>
  <si>
    <r>
      <rPr>
        <sz val="9"/>
        <rFont val="メイリオ"/>
        <family val="3"/>
        <charset val="128"/>
      </rPr>
      <t>現金及び預金　</t>
    </r>
    <r>
      <rPr>
        <sz val="9"/>
        <rFont val="Arial"/>
        <family val="2"/>
      </rPr>
      <t>Cash and Deposits</t>
    </r>
    <rPh sb="2" eb="3">
      <t>オヨ</t>
    </rPh>
    <phoneticPr fontId="13"/>
  </si>
  <si>
    <r>
      <rPr>
        <sz val="9"/>
        <rFont val="メイリオ"/>
        <family val="3"/>
        <charset val="128"/>
      </rPr>
      <t>オークション貸勘定　</t>
    </r>
    <r>
      <rPr>
        <sz val="9"/>
        <rFont val="Arial"/>
        <family val="2"/>
      </rPr>
      <t>Receivables Due from Member Dealers at Auction</t>
    </r>
    <rPh sb="6" eb="7">
      <t>カ</t>
    </rPh>
    <rPh sb="7" eb="9">
      <t>カンジョウ</t>
    </rPh>
    <phoneticPr fontId="13"/>
  </si>
  <si>
    <r>
      <rPr>
        <sz val="9"/>
        <rFont val="メイリオ"/>
        <family val="3"/>
        <charset val="128"/>
      </rPr>
      <t>受取手形、売掛金及び契約資産　</t>
    </r>
    <r>
      <rPr>
        <sz val="9"/>
        <rFont val="Arial"/>
        <family val="2"/>
      </rPr>
      <t>Notes and Accounts Receivable-Trade, and Contract Assets</t>
    </r>
    <rPh sb="0" eb="2">
      <t>ウケトリ</t>
    </rPh>
    <rPh sb="2" eb="4">
      <t>テガタ</t>
    </rPh>
    <rPh sb="5" eb="8">
      <t>ウリカケキン</t>
    </rPh>
    <rPh sb="8" eb="9">
      <t>オヨ</t>
    </rPh>
    <rPh sb="10" eb="14">
      <t>ケイヤクシサン</t>
    </rPh>
    <phoneticPr fontId="13"/>
  </si>
  <si>
    <r>
      <rPr>
        <sz val="9"/>
        <rFont val="メイリオ"/>
        <family val="3"/>
        <charset val="128"/>
      </rPr>
      <t>繰延税金資産　</t>
    </r>
    <r>
      <rPr>
        <sz val="9"/>
        <rFont val="Arial"/>
        <family val="2"/>
      </rPr>
      <t>Deferred Tax Assets</t>
    </r>
    <rPh sb="0" eb="2">
      <t>クリノベ</t>
    </rPh>
    <rPh sb="2" eb="4">
      <t>ゼイキン</t>
    </rPh>
    <rPh sb="4" eb="6">
      <t>シサン</t>
    </rPh>
    <phoneticPr fontId="12"/>
  </si>
  <si>
    <r>
      <rPr>
        <sz val="9"/>
        <rFont val="メイリオ"/>
        <family val="3"/>
        <charset val="128"/>
      </rPr>
      <t>その他　</t>
    </r>
    <r>
      <rPr>
        <sz val="9"/>
        <rFont val="Arial"/>
        <family val="2"/>
      </rPr>
      <t>Other</t>
    </r>
    <rPh sb="0" eb="3">
      <t>ソノタ</t>
    </rPh>
    <phoneticPr fontId="13"/>
  </si>
  <si>
    <r>
      <rPr>
        <sz val="9"/>
        <rFont val="メイリオ"/>
        <family val="3"/>
        <charset val="128"/>
      </rPr>
      <t>貸倒引当金　</t>
    </r>
    <r>
      <rPr>
        <sz val="9"/>
        <rFont val="Arial"/>
        <family val="2"/>
      </rPr>
      <t>Allowance for Doubtful Accounts</t>
    </r>
  </si>
  <si>
    <r>
      <rPr>
        <sz val="9"/>
        <rFont val="メイリオ"/>
        <family val="3"/>
        <charset val="128"/>
      </rPr>
      <t>固定資産　</t>
    </r>
    <r>
      <rPr>
        <sz val="9"/>
        <rFont val="Arial"/>
        <family val="2"/>
      </rPr>
      <t>Non-current Assets</t>
    </r>
  </si>
  <si>
    <r>
      <rPr>
        <sz val="9"/>
        <rFont val="メイリオ"/>
        <family val="3"/>
        <charset val="128"/>
      </rPr>
      <t>有形固定資産　</t>
    </r>
    <r>
      <rPr>
        <sz val="9"/>
        <rFont val="Arial"/>
        <family val="2"/>
      </rPr>
      <t>Property, Plant and Equipment</t>
    </r>
  </si>
  <si>
    <r>
      <rPr>
        <sz val="9"/>
        <rFont val="メイリオ"/>
        <family val="3"/>
        <charset val="128"/>
      </rPr>
      <t>建物及び構築物　</t>
    </r>
    <r>
      <rPr>
        <sz val="9"/>
        <rFont val="Arial"/>
        <family val="2"/>
      </rPr>
      <t>Buildings and Structures,net</t>
    </r>
    <rPh sb="0" eb="2">
      <t>タテモノ</t>
    </rPh>
    <rPh sb="2" eb="3">
      <t>オヨ</t>
    </rPh>
    <rPh sb="4" eb="7">
      <t>コウチクブツ</t>
    </rPh>
    <phoneticPr fontId="13"/>
  </si>
  <si>
    <r>
      <rPr>
        <sz val="9"/>
        <rFont val="メイリオ"/>
        <family val="3"/>
        <charset val="128"/>
      </rPr>
      <t>機械装置及び運搬具　</t>
    </r>
    <r>
      <rPr>
        <sz val="9"/>
        <rFont val="Arial"/>
        <family val="2"/>
      </rPr>
      <t>Machinery, Equipment and Vehicles,net</t>
    </r>
    <rPh sb="4" eb="5">
      <t>オヨ</t>
    </rPh>
    <rPh sb="6" eb="8">
      <t>ウンパン</t>
    </rPh>
    <rPh sb="8" eb="9">
      <t>グ</t>
    </rPh>
    <phoneticPr fontId="10"/>
  </si>
  <si>
    <r>
      <rPr>
        <sz val="9"/>
        <rFont val="メイリオ"/>
        <family val="3"/>
        <charset val="128"/>
      </rPr>
      <t>工具、器具及び備品　</t>
    </r>
    <r>
      <rPr>
        <sz val="9"/>
        <rFont val="Arial"/>
        <family val="2"/>
      </rPr>
      <t>Tools, Furniture and Fixtures,net</t>
    </r>
    <rPh sb="0" eb="2">
      <t>コウグ</t>
    </rPh>
    <rPh sb="3" eb="5">
      <t>キグ</t>
    </rPh>
    <rPh sb="5" eb="6">
      <t>オヨ</t>
    </rPh>
    <rPh sb="7" eb="9">
      <t>ビヒン</t>
    </rPh>
    <phoneticPr fontId="13"/>
  </si>
  <si>
    <r>
      <rPr>
        <sz val="9"/>
        <rFont val="メイリオ"/>
        <family val="3"/>
        <charset val="128"/>
      </rPr>
      <t>土地　</t>
    </r>
    <r>
      <rPr>
        <sz val="9"/>
        <rFont val="Arial"/>
        <family val="2"/>
      </rPr>
      <t>Land</t>
    </r>
  </si>
  <si>
    <r>
      <rPr>
        <sz val="9"/>
        <rFont val="メイリオ"/>
        <family val="3"/>
        <charset val="128"/>
      </rPr>
      <t>その他　</t>
    </r>
    <r>
      <rPr>
        <sz val="9"/>
        <rFont val="Arial"/>
        <family val="2"/>
      </rPr>
      <t>Other</t>
    </r>
    <rPh sb="2" eb="3">
      <t>タ</t>
    </rPh>
    <phoneticPr fontId="13"/>
  </si>
  <si>
    <r>
      <rPr>
        <sz val="9"/>
        <rFont val="メイリオ"/>
        <family val="3"/>
        <charset val="128"/>
      </rPr>
      <t>無形固定資産　</t>
    </r>
    <r>
      <rPr>
        <sz val="9"/>
        <rFont val="Arial"/>
        <family val="2"/>
      </rPr>
      <t>Intangible Assets</t>
    </r>
  </si>
  <si>
    <r>
      <rPr>
        <sz val="9"/>
        <rFont val="メイリオ"/>
        <family val="3"/>
        <charset val="128"/>
      </rPr>
      <t>のれん　</t>
    </r>
    <r>
      <rPr>
        <sz val="9"/>
        <rFont val="Arial"/>
        <family val="2"/>
      </rPr>
      <t>Goodwill</t>
    </r>
  </si>
  <si>
    <r>
      <rPr>
        <sz val="9"/>
        <rFont val="メイリオ"/>
        <family val="3"/>
        <charset val="128"/>
      </rPr>
      <t>投資その他の資産　</t>
    </r>
    <r>
      <rPr>
        <sz val="9"/>
        <rFont val="Arial"/>
        <family val="2"/>
      </rPr>
      <t>Investments and Other Assets</t>
    </r>
    <rPh sb="0" eb="2">
      <t>トウシ</t>
    </rPh>
    <rPh sb="2" eb="5">
      <t>ソノタ</t>
    </rPh>
    <rPh sb="6" eb="8">
      <t>シサン</t>
    </rPh>
    <phoneticPr fontId="13"/>
  </si>
  <si>
    <r>
      <rPr>
        <sz val="9"/>
        <rFont val="メイリオ"/>
        <family val="3"/>
        <charset val="128"/>
      </rPr>
      <t>投資有価証券　</t>
    </r>
    <r>
      <rPr>
        <sz val="9"/>
        <rFont val="Arial"/>
        <family val="2"/>
      </rPr>
      <t>Investment Securities</t>
    </r>
    <rPh sb="0" eb="6">
      <t>トウシユウカショウケン</t>
    </rPh>
    <phoneticPr fontId="13"/>
  </si>
  <si>
    <r>
      <rPr>
        <sz val="9"/>
        <rFont val="メイリオ"/>
        <family val="3"/>
        <charset val="128"/>
      </rPr>
      <t>長期前払費用　</t>
    </r>
    <r>
      <rPr>
        <sz val="9"/>
        <rFont val="Arial"/>
        <family val="2"/>
      </rPr>
      <t>Long-term Prepaid Expenses</t>
    </r>
    <rPh sb="0" eb="2">
      <t>チョウキ</t>
    </rPh>
    <rPh sb="2" eb="6">
      <t>マエバライヒヨウ</t>
    </rPh>
    <phoneticPr fontId="13"/>
  </si>
  <si>
    <r>
      <rPr>
        <sz val="9"/>
        <rFont val="メイリオ"/>
        <family val="3"/>
        <charset val="128"/>
      </rPr>
      <t>繰延税金資産　</t>
    </r>
    <r>
      <rPr>
        <sz val="9"/>
        <rFont val="Arial"/>
        <family val="2"/>
      </rPr>
      <t>Deferred Tax Assets</t>
    </r>
    <rPh sb="0" eb="2">
      <t>クリノベ</t>
    </rPh>
    <rPh sb="2" eb="4">
      <t>ゼイキン</t>
    </rPh>
    <rPh sb="4" eb="6">
      <t>シサン</t>
    </rPh>
    <phoneticPr fontId="13"/>
  </si>
  <si>
    <r>
      <rPr>
        <sz val="9"/>
        <rFont val="メイリオ"/>
        <family val="3"/>
        <charset val="128"/>
      </rPr>
      <t>再評価に係る繰延税金資産　</t>
    </r>
    <r>
      <rPr>
        <sz val="9"/>
        <rFont val="Arial"/>
        <family val="2"/>
      </rPr>
      <t>Deferred Tax Assets for Land Revaluation</t>
    </r>
    <rPh sb="0" eb="3">
      <t>サイヒョウカ</t>
    </rPh>
    <rPh sb="4" eb="5">
      <t>カカ</t>
    </rPh>
    <rPh sb="6" eb="8">
      <t>クリノベ</t>
    </rPh>
    <rPh sb="8" eb="10">
      <t>ゼイキン</t>
    </rPh>
    <rPh sb="10" eb="12">
      <t>シサン</t>
    </rPh>
    <phoneticPr fontId="13"/>
  </si>
  <si>
    <r>
      <rPr>
        <sz val="9"/>
        <rFont val="メイリオ"/>
        <family val="3"/>
        <charset val="128"/>
      </rPr>
      <t>流動負債　</t>
    </r>
    <r>
      <rPr>
        <sz val="9"/>
        <rFont val="Arial"/>
        <family val="2"/>
      </rPr>
      <t>Current Liabilities</t>
    </r>
    <rPh sb="2" eb="4">
      <t>フサイ</t>
    </rPh>
    <phoneticPr fontId="13"/>
  </si>
  <si>
    <r>
      <rPr>
        <sz val="9"/>
        <rFont val="メイリオ"/>
        <family val="3"/>
        <charset val="128"/>
      </rPr>
      <t>オークション借勘定　</t>
    </r>
    <r>
      <rPr>
        <sz val="9"/>
        <rFont val="Arial"/>
        <family val="2"/>
      </rPr>
      <t>Payables Due to Member Dealers at Auction</t>
    </r>
  </si>
  <si>
    <r>
      <rPr>
        <sz val="9"/>
        <rFont val="メイリオ"/>
        <family val="3"/>
        <charset val="128"/>
      </rPr>
      <t>短期借入金　</t>
    </r>
    <r>
      <rPr>
        <sz val="9"/>
        <rFont val="Arial"/>
        <family val="2"/>
      </rPr>
      <t>Short-term Borrowings</t>
    </r>
    <rPh sb="0" eb="2">
      <t>タンキ</t>
    </rPh>
    <rPh sb="2" eb="5">
      <t>カリイレキン</t>
    </rPh>
    <phoneticPr fontId="19"/>
  </si>
  <si>
    <r>
      <rPr>
        <sz val="9"/>
        <rFont val="メイリオ"/>
        <family val="3"/>
        <charset val="128"/>
      </rPr>
      <t>未払法人税等　</t>
    </r>
    <r>
      <rPr>
        <sz val="9"/>
        <rFont val="Arial"/>
        <family val="2"/>
      </rPr>
      <t>Income Taxes Payable</t>
    </r>
  </si>
  <si>
    <r>
      <rPr>
        <sz val="9"/>
        <rFont val="メイリオ"/>
        <family val="3"/>
        <charset val="128"/>
      </rPr>
      <t>預り金　</t>
    </r>
    <r>
      <rPr>
        <sz val="9"/>
        <rFont val="Arial"/>
        <family val="2"/>
      </rPr>
      <t>Deposits Received</t>
    </r>
    <rPh sb="0" eb="1">
      <t>アズカ</t>
    </rPh>
    <rPh sb="2" eb="3">
      <t>キン</t>
    </rPh>
    <phoneticPr fontId="19"/>
  </si>
  <si>
    <r>
      <rPr>
        <sz val="9"/>
        <rFont val="メイリオ"/>
        <family val="3"/>
        <charset val="128"/>
      </rPr>
      <t>その他　</t>
    </r>
    <r>
      <rPr>
        <sz val="9"/>
        <rFont val="Arial"/>
        <family val="2"/>
      </rPr>
      <t>Other</t>
    </r>
    <rPh sb="0" eb="3">
      <t>ソノタ</t>
    </rPh>
    <phoneticPr fontId="19"/>
  </si>
  <si>
    <r>
      <rPr>
        <sz val="9"/>
        <rFont val="メイリオ"/>
        <family val="3"/>
        <charset val="128"/>
      </rPr>
      <t>固定負債　</t>
    </r>
    <r>
      <rPr>
        <sz val="9"/>
        <rFont val="Arial"/>
        <family val="2"/>
      </rPr>
      <t>Non-current Liabilities</t>
    </r>
  </si>
  <si>
    <r>
      <rPr>
        <sz val="9"/>
        <rFont val="メイリオ"/>
        <family val="3"/>
        <charset val="128"/>
      </rPr>
      <t>長期借入金　</t>
    </r>
    <r>
      <rPr>
        <sz val="9"/>
        <rFont val="Arial"/>
        <family val="2"/>
      </rPr>
      <t>Long-term Borrowings</t>
    </r>
    <rPh sb="0" eb="2">
      <t>チョウキ</t>
    </rPh>
    <rPh sb="2" eb="5">
      <t>カリイレキン</t>
    </rPh>
    <phoneticPr fontId="19"/>
  </si>
  <si>
    <r>
      <rPr>
        <sz val="9"/>
        <rFont val="メイリオ"/>
        <family val="3"/>
        <charset val="128"/>
      </rPr>
      <t>退職給付に係る負債　</t>
    </r>
    <r>
      <rPr>
        <sz val="9"/>
        <rFont val="Arial"/>
        <family val="2"/>
      </rPr>
      <t>Retirement Benefit Liability</t>
    </r>
    <rPh sb="0" eb="2">
      <t>タイショク</t>
    </rPh>
    <rPh sb="2" eb="4">
      <t>キュウフ</t>
    </rPh>
    <rPh sb="5" eb="6">
      <t>カカワ</t>
    </rPh>
    <rPh sb="7" eb="9">
      <t>フサイ</t>
    </rPh>
    <phoneticPr fontId="10"/>
  </si>
  <si>
    <r>
      <rPr>
        <sz val="9"/>
        <rFont val="メイリオ"/>
        <family val="3"/>
        <charset val="128"/>
      </rPr>
      <t>繰延税金負債　</t>
    </r>
    <r>
      <rPr>
        <sz val="9"/>
        <rFont val="Arial"/>
        <family val="2"/>
      </rPr>
      <t>Deferred Tax Liabilities</t>
    </r>
    <rPh sb="0" eb="2">
      <t>クリノベ</t>
    </rPh>
    <rPh sb="2" eb="4">
      <t>ゼイキン</t>
    </rPh>
    <rPh sb="4" eb="6">
      <t>フサイ</t>
    </rPh>
    <phoneticPr fontId="19"/>
  </si>
  <si>
    <r>
      <rPr>
        <sz val="9"/>
        <rFont val="メイリオ"/>
        <family val="3"/>
        <charset val="128"/>
      </rPr>
      <t>長期預り保証金　</t>
    </r>
    <r>
      <rPr>
        <sz val="9"/>
        <rFont val="Arial"/>
        <family val="2"/>
      </rPr>
      <t>Long-term Guarantee Deposits</t>
    </r>
    <rPh sb="0" eb="2">
      <t>チョウキ</t>
    </rPh>
    <rPh sb="2" eb="3">
      <t>アズカ</t>
    </rPh>
    <rPh sb="4" eb="7">
      <t>ホショウキン</t>
    </rPh>
    <phoneticPr fontId="19"/>
  </si>
  <si>
    <r>
      <rPr>
        <sz val="9"/>
        <rFont val="メイリオ"/>
        <family val="3"/>
        <charset val="128"/>
      </rPr>
      <t>株主資本　</t>
    </r>
    <r>
      <rPr>
        <sz val="9"/>
        <rFont val="Arial"/>
        <family val="2"/>
      </rPr>
      <t>Shareholders' Equity</t>
    </r>
  </si>
  <si>
    <r>
      <rPr>
        <sz val="9"/>
        <rFont val="メイリオ"/>
        <family val="3"/>
        <charset val="128"/>
      </rPr>
      <t>資本金　</t>
    </r>
    <r>
      <rPr>
        <sz val="9"/>
        <rFont val="Arial"/>
        <family val="2"/>
      </rPr>
      <t>Share Capital</t>
    </r>
    <rPh sb="0" eb="3">
      <t>シホンキン</t>
    </rPh>
    <phoneticPr fontId="13"/>
  </si>
  <si>
    <r>
      <rPr>
        <sz val="9"/>
        <rFont val="メイリオ"/>
        <family val="3"/>
        <charset val="128"/>
      </rPr>
      <t>資本剰余金　</t>
    </r>
    <r>
      <rPr>
        <sz val="9"/>
        <rFont val="Arial"/>
        <family val="2"/>
      </rPr>
      <t>Capital Surplus</t>
    </r>
    <rPh sb="0" eb="2">
      <t>シホン</t>
    </rPh>
    <rPh sb="2" eb="5">
      <t>ジョウヨキン</t>
    </rPh>
    <phoneticPr fontId="19"/>
  </si>
  <si>
    <r>
      <rPr>
        <sz val="9"/>
        <rFont val="メイリオ"/>
        <family val="3"/>
        <charset val="128"/>
      </rPr>
      <t>利益剰余金　</t>
    </r>
    <r>
      <rPr>
        <sz val="9"/>
        <rFont val="Arial"/>
        <family val="2"/>
      </rPr>
      <t>Retained Earnings</t>
    </r>
    <rPh sb="0" eb="2">
      <t>リエキ</t>
    </rPh>
    <rPh sb="2" eb="5">
      <t>ジョウヨキン</t>
    </rPh>
    <phoneticPr fontId="19"/>
  </si>
  <si>
    <r>
      <rPr>
        <sz val="9"/>
        <rFont val="メイリオ"/>
        <family val="3"/>
        <charset val="128"/>
      </rPr>
      <t>自己株式　</t>
    </r>
    <r>
      <rPr>
        <sz val="9"/>
        <rFont val="Arial"/>
        <family val="2"/>
      </rPr>
      <t>Treasury Shares</t>
    </r>
    <rPh sb="0" eb="4">
      <t>ジコカブシキ</t>
    </rPh>
    <phoneticPr fontId="19"/>
  </si>
  <si>
    <r>
      <rPr>
        <sz val="9"/>
        <rFont val="メイリオ"/>
        <family val="3"/>
        <charset val="128"/>
      </rPr>
      <t>その他の包括利益累計額　</t>
    </r>
    <r>
      <rPr>
        <sz val="9"/>
        <rFont val="Arial"/>
        <family val="2"/>
      </rPr>
      <t>Accumulated Other Comprehensive Income</t>
    </r>
    <rPh sb="2" eb="3">
      <t>タ</t>
    </rPh>
    <rPh sb="4" eb="6">
      <t>ホウカツ</t>
    </rPh>
    <rPh sb="6" eb="8">
      <t>リエキ</t>
    </rPh>
    <rPh sb="8" eb="10">
      <t>ルイケイ</t>
    </rPh>
    <rPh sb="10" eb="11">
      <t>ガク</t>
    </rPh>
    <phoneticPr fontId="13"/>
  </si>
  <si>
    <r>
      <rPr>
        <sz val="9"/>
        <rFont val="メイリオ"/>
        <family val="3"/>
        <charset val="128"/>
      </rPr>
      <t>その他有価証券評価差額金　</t>
    </r>
    <r>
      <rPr>
        <sz val="9"/>
        <rFont val="Arial"/>
        <family val="2"/>
      </rPr>
      <t>Valuation Difference on Available-for-sale Securities</t>
    </r>
    <rPh sb="0" eb="3">
      <t>ソノタ</t>
    </rPh>
    <rPh sb="3" eb="7">
      <t>ユウカショウケン</t>
    </rPh>
    <rPh sb="7" eb="9">
      <t>ヒョウカ</t>
    </rPh>
    <rPh sb="9" eb="11">
      <t>サガク</t>
    </rPh>
    <rPh sb="11" eb="12">
      <t>キン</t>
    </rPh>
    <phoneticPr fontId="19"/>
  </si>
  <si>
    <r>
      <rPr>
        <sz val="9"/>
        <rFont val="メイリオ"/>
        <family val="3"/>
        <charset val="128"/>
      </rPr>
      <t>土地再評価差額金　</t>
    </r>
    <r>
      <rPr>
        <sz val="9"/>
        <rFont val="Arial"/>
        <family val="2"/>
      </rPr>
      <t>Revaluation Reserve for Land</t>
    </r>
    <rPh sb="0" eb="2">
      <t>トチ</t>
    </rPh>
    <rPh sb="2" eb="5">
      <t>サイヒョウカ</t>
    </rPh>
    <rPh sb="5" eb="7">
      <t>サガク</t>
    </rPh>
    <rPh sb="7" eb="8">
      <t>キン</t>
    </rPh>
    <phoneticPr fontId="10"/>
  </si>
  <si>
    <r>
      <rPr>
        <sz val="9"/>
        <rFont val="メイリオ"/>
        <family val="3"/>
        <charset val="128"/>
      </rPr>
      <t>退職給付に係る調整累計額　</t>
    </r>
    <r>
      <rPr>
        <sz val="9"/>
        <rFont val="Arial"/>
        <family val="2"/>
      </rPr>
      <t>Remeasurements of Defined Benefit Plans</t>
    </r>
    <rPh sb="0" eb="2">
      <t>タイショク</t>
    </rPh>
    <rPh sb="2" eb="4">
      <t>キュウフ</t>
    </rPh>
    <rPh sb="5" eb="6">
      <t>カカワ</t>
    </rPh>
    <rPh sb="7" eb="9">
      <t>チョウセイ</t>
    </rPh>
    <rPh sb="9" eb="11">
      <t>ルイケイ</t>
    </rPh>
    <rPh sb="11" eb="12">
      <t>ガク</t>
    </rPh>
    <phoneticPr fontId="10"/>
  </si>
  <si>
    <r>
      <rPr>
        <sz val="9"/>
        <rFont val="メイリオ"/>
        <family val="3"/>
        <charset val="128"/>
      </rPr>
      <t>新株予約権　</t>
    </r>
    <r>
      <rPr>
        <sz val="9"/>
        <rFont val="Arial"/>
        <family val="2"/>
      </rPr>
      <t>Share Acquisition Rights</t>
    </r>
    <rPh sb="0" eb="2">
      <t>シンカブ</t>
    </rPh>
    <rPh sb="2" eb="4">
      <t>ヨヤク</t>
    </rPh>
    <rPh sb="4" eb="5">
      <t>ケン</t>
    </rPh>
    <phoneticPr fontId="10"/>
  </si>
  <si>
    <r>
      <rPr>
        <sz val="9"/>
        <rFont val="メイリオ"/>
        <family val="3"/>
        <charset val="128"/>
      </rPr>
      <t>非支配株主持分　</t>
    </r>
    <r>
      <rPr>
        <sz val="9"/>
        <rFont val="Arial"/>
        <family val="2"/>
      </rPr>
      <t>Non-controlling Interests</t>
    </r>
    <rPh sb="0" eb="1">
      <t>ヒ</t>
    </rPh>
    <rPh sb="1" eb="3">
      <t>シハイ</t>
    </rPh>
    <rPh sb="3" eb="5">
      <t>カブヌシ</t>
    </rPh>
    <rPh sb="5" eb="7">
      <t>モチブン</t>
    </rPh>
    <phoneticPr fontId="19"/>
  </si>
  <si>
    <r>
      <rPr>
        <b/>
        <sz val="9.5"/>
        <rFont val="メイリオ"/>
        <family val="3"/>
        <charset val="128"/>
      </rPr>
      <t>資産の部</t>
    </r>
    <rPh sb="0" eb="2">
      <t>シサン</t>
    </rPh>
    <rPh sb="3" eb="4">
      <t>ブ</t>
    </rPh>
    <phoneticPr fontId="13"/>
  </si>
  <si>
    <r>
      <rPr>
        <sz val="9.5"/>
        <rFont val="メイリオ"/>
        <family val="3"/>
        <charset val="128"/>
      </rPr>
      <t>資産合計　</t>
    </r>
    <r>
      <rPr>
        <sz val="9.5"/>
        <rFont val="Arial"/>
        <family val="2"/>
      </rPr>
      <t>Total Assets</t>
    </r>
  </si>
  <si>
    <r>
      <rPr>
        <b/>
        <sz val="9.5"/>
        <rFont val="メイリオ"/>
        <family val="3"/>
        <charset val="128"/>
      </rPr>
      <t>負債の部</t>
    </r>
    <rPh sb="0" eb="2">
      <t>フサイ</t>
    </rPh>
    <rPh sb="3" eb="4">
      <t>ブ</t>
    </rPh>
    <phoneticPr fontId="13"/>
  </si>
  <si>
    <r>
      <rPr>
        <sz val="9.5"/>
        <rFont val="メイリオ"/>
        <family val="3"/>
        <charset val="128"/>
      </rPr>
      <t>負債合計　</t>
    </r>
    <r>
      <rPr>
        <sz val="9.5"/>
        <rFont val="Arial"/>
        <family val="2"/>
      </rPr>
      <t>Total Liabilities</t>
    </r>
  </si>
  <si>
    <r>
      <rPr>
        <b/>
        <sz val="9.5"/>
        <rFont val="メイリオ"/>
        <family val="3"/>
        <charset val="128"/>
      </rPr>
      <t>純資産の部</t>
    </r>
    <rPh sb="0" eb="3">
      <t>ジュンシサン</t>
    </rPh>
    <rPh sb="4" eb="5">
      <t>ブ</t>
    </rPh>
    <phoneticPr fontId="13"/>
  </si>
  <si>
    <r>
      <rPr>
        <sz val="9.5"/>
        <rFont val="メイリオ"/>
        <family val="3"/>
        <charset val="128"/>
      </rPr>
      <t>純資産合計　</t>
    </r>
    <r>
      <rPr>
        <sz val="9.5"/>
        <rFont val="Arial"/>
        <family val="2"/>
      </rPr>
      <t>Total Net Assets</t>
    </r>
  </si>
  <si>
    <r>
      <rPr>
        <sz val="9.5"/>
        <rFont val="メイリオ"/>
        <family val="3"/>
        <charset val="128"/>
      </rPr>
      <t>負債・純資産合計　</t>
    </r>
    <r>
      <rPr>
        <sz val="9.5"/>
        <rFont val="Arial"/>
        <family val="2"/>
      </rPr>
      <t>Total Liabilities and Net Assets</t>
    </r>
    <rPh sb="0" eb="2">
      <t>フサイ</t>
    </rPh>
    <rPh sb="3" eb="4">
      <t>ジュン</t>
    </rPh>
    <phoneticPr fontId="13"/>
  </si>
  <si>
    <t>項番</t>
    <rPh sb="0" eb="2">
      <t>コウバン</t>
    </rPh>
    <phoneticPr fontId="22"/>
  </si>
  <si>
    <t>全体頁にかかるコメント</t>
    <rPh sb="0" eb="2">
      <t>ゼンタイ</t>
    </rPh>
    <rPh sb="2" eb="3">
      <t>ページ</t>
    </rPh>
    <phoneticPr fontId="22"/>
  </si>
  <si>
    <t>現在のDataBookは原色を使用していることもあり派手だったが、色合いが優しくなり、今どきの資料となった。
→改善点なので対応無し</t>
    <rPh sb="0" eb="2">
      <t>ゲンザイ</t>
    </rPh>
    <rPh sb="12" eb="14">
      <t>ゲンショク</t>
    </rPh>
    <rPh sb="15" eb="17">
      <t>シヨウ</t>
    </rPh>
    <rPh sb="26" eb="28">
      <t>ハデ</t>
    </rPh>
    <rPh sb="33" eb="35">
      <t>イロア</t>
    </rPh>
    <rPh sb="37" eb="38">
      <t>ヤサ</t>
    </rPh>
    <rPh sb="43" eb="44">
      <t>イマ</t>
    </rPh>
    <rPh sb="47" eb="49">
      <t>シリョウ</t>
    </rPh>
    <rPh sb="56" eb="59">
      <t>カイゼンテン</t>
    </rPh>
    <rPh sb="62" eb="65">
      <t>タイオウナ</t>
    </rPh>
    <phoneticPr fontId="22"/>
  </si>
  <si>
    <t>フォント、バランスなど従来のDATABOOKより先鋭的なデザインとなった。
→改善点なので対応無し</t>
  </si>
  <si>
    <r>
      <t xml:space="preserve">全体的に文字が小さい。情報量により難しいかもしれないが文字サイズを統一できないか。
</t>
    </r>
    <r>
      <rPr>
        <sz val="9"/>
        <color rgb="FFFF0000"/>
        <rFont val="Meiryo UI"/>
        <family val="3"/>
        <charset val="128"/>
      </rPr>
      <t>→フォントの変更や文字サイズを増やすことで対応したのを確認しましたが、文字サイズの統一まではできていないと思われます。</t>
    </r>
    <rPh sb="11" eb="13">
      <t>ジョウホウ</t>
    </rPh>
    <rPh sb="13" eb="14">
      <t>リョウ</t>
    </rPh>
    <rPh sb="17" eb="18">
      <t>ムズカ</t>
    </rPh>
    <rPh sb="27" eb="29">
      <t>モジ</t>
    </rPh>
    <rPh sb="33" eb="35">
      <t>トウイツ</t>
    </rPh>
    <rPh sb="48" eb="50">
      <t>ヘンコウ</t>
    </rPh>
    <rPh sb="51" eb="53">
      <t>モジ</t>
    </rPh>
    <rPh sb="57" eb="58">
      <t>フ</t>
    </rPh>
    <rPh sb="63" eb="65">
      <t>タイオウ</t>
    </rPh>
    <rPh sb="69" eb="71">
      <t>カクニン</t>
    </rPh>
    <rPh sb="77" eb="79">
      <t>モジ</t>
    </rPh>
    <rPh sb="83" eb="85">
      <t>トウイツ</t>
    </rPh>
    <rPh sb="95" eb="96">
      <t>オモ</t>
    </rPh>
    <phoneticPr fontId="22"/>
  </si>
  <si>
    <r>
      <t xml:space="preserve">ヘッダー、フッダー（ページ）のサイズと位置を揃えられないか。余白に統一感がないように見える。
</t>
    </r>
    <r>
      <rPr>
        <sz val="9"/>
        <color rgb="FFFF0000"/>
        <rFont val="Meiryo UI"/>
        <family val="3"/>
        <charset val="128"/>
      </rPr>
      <t>→ある程度改善したことを確認しました。</t>
    </r>
    <rPh sb="30" eb="32">
      <t>ヨハク</t>
    </rPh>
    <rPh sb="33" eb="35">
      <t>トウイツ</t>
    </rPh>
    <rPh sb="35" eb="36">
      <t>カン</t>
    </rPh>
    <rPh sb="42" eb="43">
      <t>ミ</t>
    </rPh>
    <rPh sb="50" eb="54">
      <t>テイドカイゼン</t>
    </rPh>
    <rPh sb="59" eb="61">
      <t>カクニン</t>
    </rPh>
    <phoneticPr fontId="22"/>
  </si>
  <si>
    <r>
      <t xml:space="preserve">タイトルと表の間のスペースはこれくらい必要なもの？　全体が小さくなり見づらくなるのでは。
</t>
    </r>
    <r>
      <rPr>
        <sz val="9"/>
        <color rgb="FFFF0000"/>
        <rFont val="Meiryo UI"/>
        <family val="3"/>
        <charset val="128"/>
      </rPr>
      <t>→スペースを削って対応したことを確認しました。</t>
    </r>
    <rPh sb="26" eb="28">
      <t>ゼンタイ</t>
    </rPh>
    <rPh sb="29" eb="30">
      <t>チイ</t>
    </rPh>
    <rPh sb="34" eb="35">
      <t>ミ</t>
    </rPh>
    <rPh sb="51" eb="52">
      <t>ケズ</t>
    </rPh>
    <rPh sb="54" eb="56">
      <t>タイオウ</t>
    </rPh>
    <rPh sb="61" eb="63">
      <t>カクニン</t>
    </rPh>
    <phoneticPr fontId="22"/>
  </si>
  <si>
    <r>
      <t xml:space="preserve">英語が長くなった場合、改行するのと文字を小さくするのは、どちらが見やすいか教えてほしい。
</t>
    </r>
    <r>
      <rPr>
        <sz val="9"/>
        <color rgb="FFFF0000"/>
        <rFont val="Meiryo UI"/>
        <family val="3"/>
        <charset val="128"/>
      </rPr>
      <t>→対応未確認です。</t>
    </r>
    <rPh sb="32" eb="33">
      <t>ミ</t>
    </rPh>
    <rPh sb="37" eb="38">
      <t>オシ</t>
    </rPh>
    <rPh sb="46" eb="51">
      <t>タイオウミカクニン</t>
    </rPh>
    <phoneticPr fontId="22"/>
  </si>
  <si>
    <r>
      <t xml:space="preserve">年度の黒枠に白色フォントが目立ちすぎるのでは。少しグレーにするなどの調整をしてほしい。
</t>
    </r>
    <r>
      <rPr>
        <sz val="9"/>
        <color rgb="FFFF0000"/>
        <rFont val="Meiryo UI"/>
        <family val="3"/>
        <charset val="128"/>
      </rPr>
      <t>→対応したことを確認しました</t>
    </r>
    <rPh sb="0" eb="2">
      <t>ネンド</t>
    </rPh>
    <rPh sb="3" eb="4">
      <t>クロ</t>
    </rPh>
    <rPh sb="4" eb="5">
      <t>ワク</t>
    </rPh>
    <rPh sb="6" eb="8">
      <t>シロイロ</t>
    </rPh>
    <rPh sb="13" eb="15">
      <t>メダ</t>
    </rPh>
    <rPh sb="23" eb="24">
      <t>スコ</t>
    </rPh>
    <rPh sb="34" eb="36">
      <t>チョウセイ</t>
    </rPh>
    <rPh sb="45" eb="47">
      <t>タイオウ</t>
    </rPh>
    <rPh sb="52" eb="54">
      <t>カクニン</t>
    </rPh>
    <phoneticPr fontId="22"/>
  </si>
  <si>
    <r>
      <t xml:space="preserve">棒グラフにおいて目安としての横線があった方が見やすいのでは。全体的にグラフが横長で、変化が読み取りづらいです。
</t>
    </r>
    <r>
      <rPr>
        <sz val="9"/>
        <color rgb="FFFF0000"/>
        <rFont val="Meiryo UI"/>
        <family val="3"/>
        <charset val="128"/>
      </rPr>
      <t>→対応未確認です。</t>
    </r>
    <rPh sb="20" eb="21">
      <t>ホウ</t>
    </rPh>
    <rPh sb="22" eb="23">
      <t>ミ</t>
    </rPh>
    <rPh sb="57" eb="62">
      <t>タイオウミカクニン</t>
    </rPh>
    <phoneticPr fontId="22"/>
  </si>
  <si>
    <r>
      <t xml:space="preserve">グラフは本当に必要か？もっと良いグラフはないのか？上限・下限の理想的な設定は？などのアドバイスが欲しいです。　
</t>
    </r>
    <r>
      <rPr>
        <sz val="9"/>
        <color rgb="FFFF0000"/>
        <rFont val="Meiryo UI"/>
        <family val="3"/>
        <charset val="128"/>
      </rPr>
      <t>→対応未確認です。</t>
    </r>
    <rPh sb="4" eb="6">
      <t>ホントウ</t>
    </rPh>
    <rPh sb="7" eb="9">
      <t>ヒツヨウ</t>
    </rPh>
    <rPh sb="57" eb="62">
      <t>タイオウミカクニン</t>
    </rPh>
    <phoneticPr fontId="22"/>
  </si>
  <si>
    <r>
      <t xml:space="preserve">文字はメイリオ、数値はもっと見やすい別のフォントはないでしょうか。数値に限って言えば、メイリオが必ずしも見やすいわけではないと思います。
</t>
    </r>
    <r>
      <rPr>
        <sz val="9"/>
        <color rgb="FFFF0000"/>
        <rFont val="Meiryo UI"/>
        <family val="3"/>
        <charset val="128"/>
      </rPr>
      <t>→英文と数値に関してはメイリオ→Arial本文に変更したことを確認しました。</t>
    </r>
    <rPh sb="14" eb="15">
      <t>ミ</t>
    </rPh>
    <rPh sb="70" eb="72">
      <t>エイブン</t>
    </rPh>
    <rPh sb="73" eb="75">
      <t>スウチ</t>
    </rPh>
    <rPh sb="76" eb="77">
      <t>カン</t>
    </rPh>
    <rPh sb="90" eb="92">
      <t>ホンブン</t>
    </rPh>
    <rPh sb="93" eb="95">
      <t>ヘンコウ</t>
    </rPh>
    <rPh sb="100" eb="102">
      <t>カクニン</t>
    </rPh>
    <phoneticPr fontId="22"/>
  </si>
  <si>
    <t>デザインが説明会資料に近くなったので資料間で統一感が出た。
→改善点なので対応無し</t>
    <phoneticPr fontId="22"/>
  </si>
  <si>
    <t>各ページのタイトル部分で斜体文字を使わなくなったが、こちらのほうが見やすい。
→改善点なので対応無し</t>
    <phoneticPr fontId="22"/>
  </si>
  <si>
    <t>縦線をほとんど削除することで見た目がスッキリした。
→改善点なので対応無し</t>
    <phoneticPr fontId="22"/>
  </si>
  <si>
    <r>
      <t xml:space="preserve">日本語/英語のスラッシュで区分する記載となっているが、従来みたく、位置で区分してほうが見やすいと思う。
</t>
    </r>
    <r>
      <rPr>
        <sz val="9"/>
        <color rgb="FFFF0000"/>
        <rFont val="Meiryo UI"/>
        <family val="3"/>
        <charset val="128"/>
      </rPr>
      <t>→一部未対応の箇所がありましたので、指摘しています。</t>
    </r>
    <rPh sb="43" eb="44">
      <t>ミ</t>
    </rPh>
    <rPh sb="48" eb="49">
      <t>オモ</t>
    </rPh>
    <rPh sb="53" eb="55">
      <t>イチブ</t>
    </rPh>
    <rPh sb="55" eb="58">
      <t>ミタイオウ</t>
    </rPh>
    <rPh sb="59" eb="61">
      <t>カショ</t>
    </rPh>
    <rPh sb="70" eb="72">
      <t>シテキ</t>
    </rPh>
    <phoneticPr fontId="22"/>
  </si>
  <si>
    <t>一部のグラフや表でテキストボックスの配置が他の箇所と被っていたり、記載が見切れている箇所がありました。Officeバージョンの違いによる可能性がありますので、御社側で印刷して問題なければこちらで調整いたします。</t>
    <rPh sb="0" eb="2">
      <t>イチブ</t>
    </rPh>
    <rPh sb="7" eb="8">
      <t>ヒョウ</t>
    </rPh>
    <rPh sb="18" eb="20">
      <t>ハイチ</t>
    </rPh>
    <rPh sb="21" eb="22">
      <t>ホカ</t>
    </rPh>
    <rPh sb="23" eb="25">
      <t>カショ</t>
    </rPh>
    <rPh sb="26" eb="27">
      <t>カブ</t>
    </rPh>
    <rPh sb="33" eb="35">
      <t>キサイ</t>
    </rPh>
    <rPh sb="36" eb="38">
      <t>ミキ</t>
    </rPh>
    <rPh sb="42" eb="44">
      <t>カショ</t>
    </rPh>
    <rPh sb="63" eb="64">
      <t>チガ</t>
    </rPh>
    <rPh sb="68" eb="71">
      <t>カノウセイ</t>
    </rPh>
    <rPh sb="79" eb="81">
      <t>オンシャ</t>
    </rPh>
    <rPh sb="81" eb="82">
      <t>ガワ</t>
    </rPh>
    <rPh sb="83" eb="85">
      <t>インサツ</t>
    </rPh>
    <rPh sb="87" eb="89">
      <t>モンダイ</t>
    </rPh>
    <rPh sb="97" eb="99">
      <t>チョウセイ</t>
    </rPh>
    <phoneticPr fontId="22"/>
  </si>
  <si>
    <t>Site Name</t>
    <phoneticPr fontId="10"/>
  </si>
  <si>
    <t xml:space="preserve"> 会場名　</t>
    <phoneticPr fontId="10"/>
  </si>
  <si>
    <r>
      <rPr>
        <sz val="6"/>
        <rFont val="メイリオ"/>
        <family val="3"/>
        <charset val="128"/>
      </rPr>
      <t>（単位：千台、％</t>
    </r>
    <r>
      <rPr>
        <sz val="6"/>
        <rFont val="Arial"/>
        <family val="2"/>
      </rPr>
      <t xml:space="preserve"> </t>
    </r>
    <r>
      <rPr>
        <sz val="6"/>
        <rFont val="Yu Gothic"/>
        <family val="2"/>
        <charset val="128"/>
      </rPr>
      <t>　</t>
    </r>
    <r>
      <rPr>
        <sz val="6"/>
        <rFont val="Arial"/>
        <family val="2"/>
      </rPr>
      <t xml:space="preserve"> Unit: No. of Thousand Vehicles, %</t>
    </r>
    <r>
      <rPr>
        <sz val="6"/>
        <rFont val="メイリオ"/>
        <family val="3"/>
        <charset val="128"/>
      </rPr>
      <t>）</t>
    </r>
    <phoneticPr fontId="13"/>
  </si>
  <si>
    <t>回答</t>
    <rPh sb="0" eb="2">
      <t>カイトウ</t>
    </rPh>
    <phoneticPr fontId="22"/>
  </si>
  <si>
    <t xml:space="preserve">調整させていただきましたが、操作する際にズレてしまうかもしれません。まだ被って見えるようでしたら、ご調整いただけますと幸いです。
</t>
    <rPh sb="0" eb="2">
      <t>チョウセイ</t>
    </rPh>
    <rPh sb="14" eb="16">
      <t>ソウサ</t>
    </rPh>
    <rPh sb="18" eb="19">
      <t>サイ</t>
    </rPh>
    <rPh sb="36" eb="37">
      <t>カブ</t>
    </rPh>
    <rPh sb="39" eb="40">
      <t>ミ</t>
    </rPh>
    <rPh sb="50" eb="52">
      <t>チョウセイ</t>
    </rPh>
    <rPh sb="59" eb="60">
      <t>サイワ</t>
    </rPh>
    <phoneticPr fontId="22"/>
  </si>
  <si>
    <t>ＪＡＡ</t>
  </si>
  <si>
    <t>総合計</t>
    <rPh sb="0" eb="1">
      <t>フサ</t>
    </rPh>
    <rPh sb="1" eb="2">
      <t>ゴウ</t>
    </rPh>
    <rPh sb="2" eb="3">
      <t>ケイ</t>
    </rPh>
    <phoneticPr fontId="7"/>
  </si>
  <si>
    <t>Total</t>
    <phoneticPr fontId="10"/>
  </si>
  <si>
    <t>※低額車とは、年式が古く多走行の車をいいます。</t>
  </si>
  <si>
    <t>※JBAの実績は含めておりません。</t>
    <rPh sb="5" eb="7">
      <t>ジッセキ</t>
    </rPh>
    <rPh sb="8" eb="9">
      <t>フク</t>
    </rPh>
    <phoneticPr fontId="13"/>
  </si>
  <si>
    <r>
      <rPr>
        <sz val="8"/>
        <rFont val="メイリオ"/>
        <family val="3"/>
        <charset val="128"/>
      </rPr>
      <t xml:space="preserve">総合計のうち低額車取扱台数
</t>
    </r>
    <r>
      <rPr>
        <sz val="8"/>
        <rFont val="Arial"/>
        <family val="2"/>
      </rPr>
      <t>Lower-priced vehicles Auction Data</t>
    </r>
    <rPh sb="0" eb="1">
      <t>ソウ</t>
    </rPh>
    <rPh sb="1" eb="3">
      <t>ゴウケイ</t>
    </rPh>
    <rPh sb="6" eb="8">
      <t>テイガク</t>
    </rPh>
    <rPh sb="8" eb="9">
      <t>シャ</t>
    </rPh>
    <rPh sb="9" eb="11">
      <t>トリアツカイ</t>
    </rPh>
    <rPh sb="11" eb="13">
      <t>ダイスウ</t>
    </rPh>
    <phoneticPr fontId="10"/>
  </si>
  <si>
    <r>
      <rPr>
        <sz val="6"/>
        <rFont val="メイリオ"/>
        <family val="3"/>
        <charset val="128"/>
      </rPr>
      <t>（単位：回、台、％</t>
    </r>
    <r>
      <rPr>
        <sz val="6"/>
        <rFont val="Arial"/>
        <family val="2"/>
      </rPr>
      <t xml:space="preserve"> </t>
    </r>
    <r>
      <rPr>
        <sz val="6"/>
        <rFont val="Yu Gothic"/>
        <family val="2"/>
        <charset val="128"/>
      </rPr>
      <t>　</t>
    </r>
    <r>
      <rPr>
        <sz val="6"/>
        <rFont val="Arial"/>
        <family val="2"/>
      </rPr>
      <t xml:space="preserve"> Unit: No. of Auctions, No. of Vehicles, %</t>
    </r>
    <r>
      <rPr>
        <sz val="6"/>
        <rFont val="メイリオ"/>
        <family val="3"/>
        <charset val="128"/>
      </rPr>
      <t>）</t>
    </r>
    <phoneticPr fontId="10"/>
  </si>
  <si>
    <t>＜１台当たりの手数料＞　※1台当りの手数料は連結相殺前の数値をもとに算出しております。</t>
    <rPh sb="2" eb="3">
      <t>ダイ</t>
    </rPh>
    <rPh sb="3" eb="4">
      <t>ア</t>
    </rPh>
    <rPh sb="7" eb="10">
      <t>テスウリョウ</t>
    </rPh>
    <phoneticPr fontId="13"/>
  </si>
  <si>
    <t>（単位：円、％）</t>
    <phoneticPr fontId="14"/>
  </si>
  <si>
    <t>出品手数料</t>
    <rPh sb="0" eb="2">
      <t>シュッピン</t>
    </rPh>
    <rPh sb="2" eb="5">
      <t>テスウリョウ</t>
    </rPh>
    <phoneticPr fontId="13"/>
  </si>
  <si>
    <t>成約手数料</t>
    <rPh sb="0" eb="2">
      <t>セイヤク</t>
    </rPh>
    <rPh sb="2" eb="5">
      <t>テスウリョウ</t>
    </rPh>
    <phoneticPr fontId="13"/>
  </si>
  <si>
    <t>落札手数料</t>
    <rPh sb="0" eb="2">
      <t>ラクサツ</t>
    </rPh>
    <rPh sb="2" eb="5">
      <t>テスウリョウ</t>
    </rPh>
    <phoneticPr fontId="13"/>
  </si>
  <si>
    <t>2022.3</t>
  </si>
  <si>
    <t>2023.3</t>
    <phoneticPr fontId="13"/>
  </si>
  <si>
    <r>
      <t>2022</t>
    </r>
    <r>
      <rPr>
        <sz val="7"/>
        <color theme="0"/>
        <rFont val="メイリオ"/>
        <family val="3"/>
        <charset val="128"/>
      </rPr>
      <t>年
順位</t>
    </r>
    <phoneticPr fontId="13"/>
  </si>
  <si>
    <t>2022
Ranking</t>
    <phoneticPr fontId="22"/>
  </si>
  <si>
    <t xml:space="preserve"> MIRIVE</t>
    <phoneticPr fontId="22"/>
  </si>
  <si>
    <t xml:space="preserve"> TAA</t>
    <phoneticPr fontId="22"/>
  </si>
  <si>
    <r>
      <t xml:space="preserve"> JU</t>
    </r>
    <r>
      <rPr>
        <sz val="10"/>
        <rFont val="メイリオ"/>
        <family val="3"/>
        <charset val="128"/>
      </rPr>
      <t>岐阜　</t>
    </r>
    <r>
      <rPr>
        <sz val="10"/>
        <rFont val="Arial"/>
        <family val="2"/>
      </rPr>
      <t xml:space="preserve"> JU Gifu</t>
    </r>
    <phoneticPr fontId="13"/>
  </si>
  <si>
    <r>
      <t>TAA</t>
    </r>
    <r>
      <rPr>
        <sz val="8"/>
        <rFont val="メイリオ"/>
        <family val="3"/>
        <charset val="128"/>
      </rPr>
      <t>北海道　TAA</t>
    </r>
    <r>
      <rPr>
        <sz val="8"/>
        <rFont val="Arial"/>
        <family val="2"/>
      </rPr>
      <t xml:space="preserve"> Hokkaido</t>
    </r>
    <rPh sb="3" eb="6">
      <t>ホッカイドウ</t>
    </rPh>
    <phoneticPr fontId="22"/>
  </si>
  <si>
    <r>
      <t>TAA</t>
    </r>
    <r>
      <rPr>
        <sz val="8"/>
        <rFont val="メイリオ"/>
        <family val="3"/>
        <charset val="128"/>
      </rPr>
      <t>東北　TAA</t>
    </r>
    <r>
      <rPr>
        <sz val="8"/>
        <rFont val="Arial"/>
        <family val="2"/>
      </rPr>
      <t xml:space="preserve"> Tohoku</t>
    </r>
    <rPh sb="3" eb="5">
      <t>トウホク</t>
    </rPh>
    <phoneticPr fontId="22"/>
  </si>
  <si>
    <r>
      <t>MIRIVE</t>
    </r>
    <r>
      <rPr>
        <sz val="8"/>
        <rFont val="メイリオ"/>
        <family val="3"/>
        <charset val="128"/>
      </rPr>
      <t>大阪　MIRIVE</t>
    </r>
    <r>
      <rPr>
        <sz val="8"/>
        <rFont val="Arial"/>
        <family val="2"/>
      </rPr>
      <t xml:space="preserve"> Osaka</t>
    </r>
    <rPh sb="6" eb="8">
      <t>オオサカ</t>
    </rPh>
    <phoneticPr fontId="22"/>
  </si>
  <si>
    <r>
      <t>KCAA</t>
    </r>
    <r>
      <rPr>
        <sz val="8"/>
        <rFont val="メイリオ"/>
        <family val="3"/>
        <charset val="128"/>
      </rPr>
      <t>福岡　KCAA</t>
    </r>
    <r>
      <rPr>
        <sz val="8"/>
        <rFont val="Arial"/>
        <family val="2"/>
      </rPr>
      <t xml:space="preserve"> Fukuoka</t>
    </r>
    <rPh sb="4" eb="6">
      <t>フクオカ</t>
    </rPh>
    <phoneticPr fontId="22"/>
  </si>
  <si>
    <t>東京</t>
  </si>
  <si>
    <t>名古屋</t>
  </si>
  <si>
    <t>九州</t>
  </si>
  <si>
    <t>大阪</t>
  </si>
  <si>
    <t>横浜</t>
  </si>
  <si>
    <t>札幌</t>
  </si>
  <si>
    <t>静岡</t>
  </si>
  <si>
    <t>Ｒ－名古屋</t>
  </si>
  <si>
    <t>神戸</t>
  </si>
  <si>
    <t>岡山</t>
  </si>
  <si>
    <t>東北</t>
  </si>
  <si>
    <t>群馬</t>
  </si>
  <si>
    <t>新潟</t>
  </si>
  <si>
    <t>埼玉</t>
  </si>
  <si>
    <t>福岡</t>
  </si>
  <si>
    <t>北陸</t>
  </si>
  <si>
    <r>
      <t>2021</t>
    </r>
    <r>
      <rPr>
        <sz val="7"/>
        <color theme="0"/>
        <rFont val="メイリオ"/>
        <family val="3"/>
        <charset val="128"/>
      </rPr>
      <t>年
順位</t>
    </r>
    <phoneticPr fontId="13"/>
  </si>
  <si>
    <t>2021
Ranking</t>
    <phoneticPr fontId="22"/>
  </si>
  <si>
    <r>
      <t>MIRIVE</t>
    </r>
    <r>
      <rPr>
        <sz val="8"/>
        <rFont val="メイリオ"/>
        <family val="3"/>
        <charset val="128"/>
      </rPr>
      <t>埼玉　MIRIVE Saitama</t>
    </r>
    <rPh sb="6" eb="8">
      <t>サイタマ</t>
    </rPh>
    <phoneticPr fontId="22"/>
  </si>
  <si>
    <r>
      <t>(</t>
    </r>
    <r>
      <rPr>
        <sz val="6"/>
        <rFont val="メイリオ"/>
        <family val="3"/>
        <charset val="128"/>
      </rPr>
      <t>出所：</t>
    </r>
    <r>
      <rPr>
        <sz val="6"/>
        <rFont val="Arial"/>
        <family val="2"/>
      </rPr>
      <t>(</t>
    </r>
    <r>
      <rPr>
        <sz val="6"/>
        <rFont val="メイリオ"/>
        <family val="3"/>
        <charset val="128"/>
      </rPr>
      <t>株</t>
    </r>
    <r>
      <rPr>
        <sz val="6"/>
        <rFont val="Arial"/>
        <family val="2"/>
      </rPr>
      <t>)</t>
    </r>
    <r>
      <rPr>
        <sz val="6"/>
        <rFont val="メイリオ"/>
        <family val="3"/>
        <charset val="128"/>
      </rPr>
      <t>ユーストカー</t>
    </r>
    <r>
      <rPr>
        <sz val="6"/>
        <rFont val="Arial"/>
        <family val="2"/>
      </rPr>
      <t>)</t>
    </r>
    <r>
      <rPr>
        <sz val="6"/>
        <rFont val="メイリオ"/>
        <family val="3"/>
        <charset val="128"/>
      </rPr>
      <t>　</t>
    </r>
    <r>
      <rPr>
        <sz val="6"/>
        <rFont val="Arial"/>
        <family val="2"/>
      </rPr>
      <t>(Source: USEDCAR Co., Ltd.)</t>
    </r>
    <rPh sb="1" eb="3">
      <t>シュッショ</t>
    </rPh>
    <rPh sb="5" eb="6">
      <t>カブ</t>
    </rPh>
    <phoneticPr fontId="13"/>
  </si>
  <si>
    <r>
      <rPr>
        <sz val="6"/>
        <color theme="0"/>
        <rFont val="メイリオ"/>
        <family val="3"/>
        <charset val="128"/>
      </rPr>
      <t xml:space="preserve">増減率
</t>
    </r>
    <r>
      <rPr>
        <sz val="6"/>
        <color theme="0"/>
        <rFont val="Arial"/>
        <family val="2"/>
      </rPr>
      <t>YoY Changes</t>
    </r>
    <phoneticPr fontId="11"/>
  </si>
  <si>
    <r>
      <rPr>
        <sz val="8"/>
        <rFont val="メイリオ"/>
        <family val="3"/>
        <charset val="128"/>
      </rPr>
      <t>（単位：台、％</t>
    </r>
    <r>
      <rPr>
        <sz val="8"/>
        <rFont val="Arial"/>
        <family val="2"/>
      </rPr>
      <t xml:space="preserve">   Unit: No. of Vehicles, %</t>
    </r>
    <r>
      <rPr>
        <sz val="8"/>
        <rFont val="メイリオ"/>
        <family val="3"/>
        <charset val="128"/>
      </rPr>
      <t>）</t>
    </r>
    <rPh sb="4" eb="5">
      <t>ダイ</t>
    </rPh>
    <phoneticPr fontId="14"/>
  </si>
  <si>
    <r>
      <rPr>
        <sz val="10"/>
        <rFont val="ＭＳ Ｐゴシック"/>
        <family val="3"/>
        <charset val="128"/>
      </rPr>
      <t xml:space="preserve">落札手数料
</t>
    </r>
    <r>
      <rPr>
        <sz val="10"/>
        <rFont val="Arial"/>
        <family val="2"/>
      </rPr>
      <t>Successful Bid Fees</t>
    </r>
    <rPh sb="0" eb="2">
      <t>ラクサツ</t>
    </rPh>
    <rPh sb="2" eb="5">
      <t>テスウリョウ</t>
    </rPh>
    <phoneticPr fontId="13"/>
  </si>
  <si>
    <r>
      <t xml:space="preserve"> </t>
    </r>
    <r>
      <rPr>
        <sz val="8"/>
        <rFont val="メイリオ"/>
        <family val="3"/>
        <charset val="128"/>
      </rPr>
      <t>税金等調整前当期純利益　</t>
    </r>
    <r>
      <rPr>
        <sz val="8"/>
        <rFont val="Arial"/>
        <family val="2"/>
      </rPr>
      <t>Profit Before Income Taxes</t>
    </r>
    <rPh sb="7" eb="8">
      <t>トウ</t>
    </rPh>
    <phoneticPr fontId="14"/>
  </si>
  <si>
    <t>表紙</t>
    <rPh sb="0" eb="2">
      <t>ヒョウシ</t>
    </rPh>
    <phoneticPr fontId="22"/>
  </si>
  <si>
    <t>目次</t>
    <rPh sb="0" eb="2">
      <t>モクジ</t>
    </rPh>
    <phoneticPr fontId="22"/>
  </si>
  <si>
    <t>主要データ</t>
    <rPh sb="0" eb="2">
      <t>シュヨウ</t>
    </rPh>
    <phoneticPr fontId="22"/>
  </si>
  <si>
    <t>業界1(新車等)</t>
    <rPh sb="0" eb="2">
      <t>ギョウカイ</t>
    </rPh>
    <rPh sb="4" eb="6">
      <t>シンシャ</t>
    </rPh>
    <rPh sb="6" eb="7">
      <t>ナド</t>
    </rPh>
    <phoneticPr fontId="22"/>
  </si>
  <si>
    <t>業態ｼｪｱ</t>
    <rPh sb="0" eb="2">
      <t>ギョウタイ</t>
    </rPh>
    <phoneticPr fontId="22"/>
  </si>
  <si>
    <t>ｸﾞﾙｰﾌﾟｼｪｱ</t>
    <phoneticPr fontId="22"/>
  </si>
  <si>
    <t>ﾗﾝｷﾝｸﾞ</t>
    <phoneticPr fontId="22"/>
  </si>
  <si>
    <t>地域別ﾗﾝｷﾝｸﾞ</t>
    <rPh sb="0" eb="3">
      <t>チイキベツ</t>
    </rPh>
    <phoneticPr fontId="22"/>
  </si>
  <si>
    <t>業界3(二輪車)</t>
    <rPh sb="0" eb="2">
      <t>ギョウカイ</t>
    </rPh>
    <rPh sb="4" eb="7">
      <t>ニリンシャ</t>
    </rPh>
    <phoneticPr fontId="22"/>
  </si>
  <si>
    <t>会場別</t>
    <rPh sb="0" eb="3">
      <t>カイジョウベツ</t>
    </rPh>
    <phoneticPr fontId="22"/>
  </si>
  <si>
    <t>月次</t>
    <rPh sb="0" eb="2">
      <t>ゲツジ</t>
    </rPh>
    <phoneticPr fontId="22"/>
  </si>
  <si>
    <t>AA(売上ｾｸﾞ)</t>
    <rPh sb="3" eb="5">
      <t>ウリアゲ</t>
    </rPh>
    <phoneticPr fontId="22"/>
  </si>
  <si>
    <t>AA(手数料内訳)</t>
    <rPh sb="3" eb="6">
      <t>テスウリョウ</t>
    </rPh>
    <rPh sb="6" eb="8">
      <t>ウチワケ</t>
    </rPh>
    <phoneticPr fontId="22"/>
  </si>
  <si>
    <t>AA(低額車推移)</t>
    <rPh sb="3" eb="6">
      <t>テイガクシャ</t>
    </rPh>
    <rPh sb="6" eb="8">
      <t>スイイ</t>
    </rPh>
    <phoneticPr fontId="22"/>
  </si>
  <si>
    <t>AA(会員数)</t>
    <rPh sb="3" eb="6">
      <t>カイインスウ</t>
    </rPh>
    <phoneticPr fontId="22"/>
  </si>
  <si>
    <t>AA(二輪車AA)</t>
    <rPh sb="3" eb="6">
      <t>ニリンシャ</t>
    </rPh>
    <phoneticPr fontId="22"/>
  </si>
  <si>
    <t>連結PL</t>
    <rPh sb="0" eb="2">
      <t>レンケツ</t>
    </rPh>
    <phoneticPr fontId="22"/>
  </si>
  <si>
    <t>連結BS</t>
    <rPh sb="0" eb="2">
      <t>レンケツ</t>
    </rPh>
    <phoneticPr fontId="22"/>
  </si>
  <si>
    <t>CF</t>
    <phoneticPr fontId="22"/>
  </si>
  <si>
    <t>来期計画</t>
    <rPh sb="0" eb="4">
      <t>ライキケイカク</t>
    </rPh>
    <phoneticPr fontId="22"/>
  </si>
  <si>
    <t>計算式</t>
    <rPh sb="0" eb="3">
      <t>ケイサンシキ</t>
    </rPh>
    <phoneticPr fontId="22"/>
  </si>
  <si>
    <t>取扱の注意</t>
    <rPh sb="0" eb="2">
      <t>トリアツカイ</t>
    </rPh>
    <rPh sb="3" eb="5">
      <t>チュウイ</t>
    </rPh>
    <phoneticPr fontId="22"/>
  </si>
  <si>
    <t>ｾｸﾞﾒﾝﾄ</t>
    <phoneticPr fontId="22"/>
  </si>
  <si>
    <t>更新済</t>
    <rPh sb="0" eb="3">
      <t>コウシンスミ</t>
    </rPh>
    <phoneticPr fontId="22"/>
  </si>
  <si>
    <t>※</t>
    <phoneticPr fontId="22"/>
  </si>
  <si>
    <t>更新→OK</t>
    <rPh sb="0" eb="2">
      <t>コウシン</t>
    </rPh>
    <phoneticPr fontId="22"/>
  </si>
  <si>
    <t>進捗確認</t>
    <rPh sb="0" eb="4">
      <t>シンチョクカクニン</t>
    </rPh>
    <phoneticPr fontId="22"/>
  </si>
  <si>
    <t>DATABOOK改修後のチェック済</t>
    <rPh sb="8" eb="10">
      <t>カイシュウ</t>
    </rPh>
    <rPh sb="10" eb="11">
      <t>ゴ</t>
    </rPh>
    <rPh sb="16" eb="17">
      <t>スミ</t>
    </rPh>
    <phoneticPr fontId="22"/>
  </si>
  <si>
    <t>ROA　＝　経常利益÷総資産（期首・期末平均）×100％</t>
    <rPh sb="6" eb="8">
      <t>ケイジョウ</t>
    </rPh>
    <phoneticPr fontId="22"/>
  </si>
  <si>
    <r>
      <t>Ratio of Successful Off-site Bids</t>
    </r>
    <r>
      <rPr>
        <sz val="10"/>
        <rFont val="メイリオ"/>
        <family val="3"/>
        <charset val="128"/>
      </rPr>
      <t>　＝　</t>
    </r>
    <r>
      <rPr>
        <sz val="10"/>
        <rFont val="Arial"/>
        <family val="2"/>
      </rPr>
      <t>Successful Off-site Bids / USS Group Successful Bids ×100%</t>
    </r>
    <phoneticPr fontId="22"/>
  </si>
  <si>
    <r>
      <t>ROE</t>
    </r>
    <r>
      <rPr>
        <sz val="10"/>
        <rFont val="メイリオ"/>
        <family val="3"/>
        <charset val="128"/>
      </rPr>
      <t>　＝　</t>
    </r>
    <r>
      <rPr>
        <sz val="10"/>
        <rFont val="Arial"/>
        <family val="2"/>
      </rPr>
      <t>Profit Attributable to Owners of Parent / Equity Capital (average at beginning and end of year) ×100%</t>
    </r>
    <phoneticPr fontId="22"/>
  </si>
  <si>
    <r>
      <t>ROA</t>
    </r>
    <r>
      <rPr>
        <sz val="10"/>
        <rFont val="メイリオ"/>
        <family val="3"/>
        <charset val="128"/>
      </rPr>
      <t>　＝　</t>
    </r>
    <r>
      <rPr>
        <sz val="10"/>
        <rFont val="Arial"/>
        <family val="2"/>
      </rPr>
      <t>Ordinary Profit / Total Assets (average at beginning and end of year) ×100%</t>
    </r>
    <phoneticPr fontId="22"/>
  </si>
  <si>
    <t>過去X年平均増減率　＝　｛（当期数値÷X年前数値）＾（1÷X年）-1｝×100％</t>
    <rPh sb="0" eb="2">
      <t>カコ</t>
    </rPh>
    <rPh sb="3" eb="4">
      <t>ネン</t>
    </rPh>
    <rPh sb="4" eb="6">
      <t>ヘイキン</t>
    </rPh>
    <rPh sb="6" eb="8">
      <t>ゾウゲン</t>
    </rPh>
    <rPh sb="8" eb="9">
      <t>リツ</t>
    </rPh>
    <rPh sb="30" eb="31">
      <t>ネン</t>
    </rPh>
    <phoneticPr fontId="22"/>
  </si>
  <si>
    <t>DATABOOK改修後のチェック→修正済</t>
    <rPh sb="8" eb="10">
      <t>カイシュウ</t>
    </rPh>
    <rPh sb="10" eb="11">
      <t>ゴ</t>
    </rPh>
    <rPh sb="17" eb="19">
      <t>シュウセイ</t>
    </rPh>
    <rPh sb="19" eb="20">
      <t>スミ</t>
    </rPh>
    <phoneticPr fontId="22"/>
  </si>
  <si>
    <t>業界2(輸出)</t>
    <rPh sb="0" eb="2">
      <t>ギョウカイ</t>
    </rPh>
    <rPh sb="4" eb="6">
      <t>ユシュツ</t>
    </rPh>
    <phoneticPr fontId="22"/>
  </si>
  <si>
    <r>
      <t xml:space="preserve">Gross Profit Margin </t>
    </r>
    <r>
      <rPr>
        <sz val="10"/>
        <rFont val="メイリオ"/>
        <family val="3"/>
        <charset val="128"/>
      </rPr>
      <t>＝　</t>
    </r>
    <r>
      <rPr>
        <sz val="10"/>
        <rFont val="Arial"/>
        <family val="2"/>
      </rPr>
      <t>Gross Profit / Net Sales ×100%</t>
    </r>
    <phoneticPr fontId="22"/>
  </si>
  <si>
    <r>
      <t>Selling, General and Administrative Expenses Ratio</t>
    </r>
    <r>
      <rPr>
        <sz val="10"/>
        <rFont val="メイリオ"/>
        <family val="3"/>
        <charset val="128"/>
      </rPr>
      <t>　＝　</t>
    </r>
    <r>
      <rPr>
        <sz val="10"/>
        <rFont val="Arial"/>
        <family val="2"/>
      </rPr>
      <t>Selling, General and Administrative Expenses / Net Sales ×100%</t>
    </r>
    <phoneticPr fontId="22"/>
  </si>
  <si>
    <r>
      <t>Avg YoY Change (X year period)</t>
    </r>
    <r>
      <rPr>
        <sz val="10"/>
        <rFont val="メイリオ"/>
        <family val="3"/>
        <charset val="128"/>
      </rPr>
      <t>　＝　</t>
    </r>
    <r>
      <rPr>
        <sz val="10"/>
        <rFont val="Arial"/>
        <family val="2"/>
      </rPr>
      <t>{(Number for current FY(CY) / Number for X years earlier)</t>
    </r>
    <r>
      <rPr>
        <sz val="10"/>
        <rFont val="メイリオ"/>
        <family val="3"/>
        <charset val="128"/>
      </rPr>
      <t>＾</t>
    </r>
    <r>
      <rPr>
        <sz val="10"/>
        <rFont val="Arial"/>
        <family val="2"/>
      </rPr>
      <t>(1 / X years)-1} ×100%</t>
    </r>
    <phoneticPr fontId="22"/>
  </si>
  <si>
    <t>DATABOOK改修後のチェック済＆英文依頼必要</t>
    <rPh sb="8" eb="10">
      <t>カイシュウ</t>
    </rPh>
    <rPh sb="10" eb="11">
      <t>ゴ</t>
    </rPh>
    <rPh sb="16" eb="17">
      <t>スミ</t>
    </rPh>
    <rPh sb="18" eb="20">
      <t>エイブン</t>
    </rPh>
    <rPh sb="20" eb="22">
      <t>イライ</t>
    </rPh>
    <rPh sb="22" eb="24">
      <t>ヒツヨウ</t>
    </rPh>
    <phoneticPr fontId="22"/>
  </si>
  <si>
    <t xml:space="preserve"> リサイクル
Recycling Business</t>
    <phoneticPr fontId="22"/>
  </si>
  <si>
    <t xml:space="preserve"> その他
Other Business</t>
    <rPh sb="3" eb="4">
      <t>タ</t>
    </rPh>
    <phoneticPr fontId="22"/>
  </si>
  <si>
    <t>中古車(売上ｾｸﾞ)</t>
    <rPh sb="0" eb="3">
      <t>チュウコシャ</t>
    </rPh>
    <rPh sb="4" eb="6">
      <t>ウリアゲ</t>
    </rPh>
    <phoneticPr fontId="22"/>
  </si>
  <si>
    <r>
      <rPr>
        <sz val="6"/>
        <rFont val="メイリオ"/>
        <family val="3"/>
        <charset val="128"/>
      </rPr>
      <t>（単位：百万円、％</t>
    </r>
    <r>
      <rPr>
        <sz val="6"/>
        <rFont val="Arial"/>
        <family val="2"/>
      </rPr>
      <t xml:space="preserve"> </t>
    </r>
    <r>
      <rPr>
        <sz val="6"/>
        <rFont val="メイリオ"/>
        <family val="3"/>
        <charset val="128"/>
      </rPr>
      <t>　</t>
    </r>
    <r>
      <rPr>
        <sz val="6"/>
        <rFont val="Arial"/>
        <family val="2"/>
      </rPr>
      <t xml:space="preserve"> Unit: Million Yen, %</t>
    </r>
    <r>
      <rPr>
        <sz val="6"/>
        <rFont val="メイリオ"/>
        <family val="3"/>
        <charset val="128"/>
      </rPr>
      <t>）</t>
    </r>
    <phoneticPr fontId="13"/>
  </si>
  <si>
    <r>
      <rPr>
        <sz val="7"/>
        <color theme="0"/>
        <rFont val="メイリオ"/>
        <family val="3"/>
        <charset val="128"/>
      </rPr>
      <t>過去</t>
    </r>
    <r>
      <rPr>
        <sz val="7"/>
        <color theme="0"/>
        <rFont val="Arial"/>
        <family val="2"/>
      </rPr>
      <t>10</t>
    </r>
    <r>
      <rPr>
        <sz val="7"/>
        <color theme="0"/>
        <rFont val="メイリオ"/>
        <family val="3"/>
        <charset val="128"/>
      </rPr>
      <t>年
平均増減率</t>
    </r>
    <phoneticPr fontId="22"/>
  </si>
  <si>
    <t>VS. Prev. year</t>
    <phoneticPr fontId="22"/>
  </si>
  <si>
    <t>Avg YoY Change 
(10 year period)</t>
    <phoneticPr fontId="22"/>
  </si>
  <si>
    <t xml:space="preserve"> </t>
    <phoneticPr fontId="18"/>
  </si>
  <si>
    <t xml:space="preserve">VS. Prev. year </t>
    <phoneticPr fontId="13"/>
  </si>
  <si>
    <t>* The used car export procedure service of USS Logistics International Service Co., Ltd., which was established in February 2011, is not shown because this company was a negligible percentage of the other business segment in the fiscal year ended March 31, 2011.</t>
    <phoneticPr fontId="13"/>
  </si>
  <si>
    <t>リサイクル(売上ｾｸﾞ)</t>
    <rPh sb="6" eb="8">
      <t>ウリアゲ</t>
    </rPh>
    <phoneticPr fontId="22"/>
  </si>
  <si>
    <t>配当関連が未更新</t>
    <rPh sb="0" eb="2">
      <t>ハイトウ</t>
    </rPh>
    <rPh sb="2" eb="4">
      <t>カンレン</t>
    </rPh>
    <rPh sb="5" eb="8">
      <t>ミコウシン</t>
    </rPh>
    <phoneticPr fontId="22"/>
  </si>
  <si>
    <r>
      <rPr>
        <sz val="10"/>
        <rFont val="ＭＳ ゴシック"/>
        <family val="3"/>
        <charset val="128"/>
      </rPr>
      <t>←</t>
    </r>
    <r>
      <rPr>
        <sz val="10"/>
        <rFont val="ＭＳ ゴシック"/>
        <family val="3"/>
        <charset val="128"/>
      </rPr>
      <t>過去</t>
    </r>
    <r>
      <rPr>
        <sz val="10"/>
        <rFont val="Arial"/>
        <family val="2"/>
      </rPr>
      <t>10</t>
    </r>
    <r>
      <rPr>
        <sz val="10"/>
        <rFont val="ＭＳ ゴシック"/>
        <family val="3"/>
        <charset val="128"/>
      </rPr>
      <t>年平均増減率は、</t>
    </r>
    <r>
      <rPr>
        <sz val="10"/>
        <rFont val="Arial"/>
        <family val="2"/>
      </rPr>
      <t>2018</t>
    </r>
    <r>
      <rPr>
        <sz val="10"/>
        <rFont val="ＭＳ ゴシック"/>
        <family val="3"/>
        <charset val="128"/>
      </rPr>
      <t>年</t>
    </r>
    <r>
      <rPr>
        <sz val="10"/>
        <rFont val="Arial"/>
        <family val="2"/>
      </rPr>
      <t>3</t>
    </r>
    <r>
      <rPr>
        <sz val="10"/>
        <rFont val="ＭＳ ゴシック"/>
        <family val="3"/>
        <charset val="128"/>
      </rPr>
      <t>月期から計算式で算出するが、</t>
    </r>
    <r>
      <rPr>
        <sz val="10"/>
        <color rgb="FFFF0000"/>
        <rFont val="ＭＳ ゴシック"/>
        <family val="3"/>
        <charset val="128"/>
      </rPr>
      <t>比較年は</t>
    </r>
    <r>
      <rPr>
        <sz val="10"/>
        <color rgb="FFFF0000"/>
        <rFont val="Arial"/>
        <family val="2"/>
      </rPr>
      <t>2017</t>
    </r>
    <r>
      <rPr>
        <sz val="10"/>
        <color rgb="FFFF0000"/>
        <rFont val="ＭＳ ゴシック"/>
        <family val="3"/>
        <charset val="128"/>
      </rPr>
      <t>年</t>
    </r>
    <r>
      <rPr>
        <sz val="10"/>
        <color rgb="FFFF0000"/>
        <rFont val="Arial"/>
        <family val="2"/>
      </rPr>
      <t>3</t>
    </r>
    <r>
      <rPr>
        <sz val="10"/>
        <color rgb="FFFF0000"/>
        <rFont val="ＭＳ ゴシック"/>
        <family val="3"/>
        <charset val="128"/>
      </rPr>
      <t>月期</t>
    </r>
    <r>
      <rPr>
        <sz val="10"/>
        <rFont val="ＭＳ ゴシック"/>
        <family val="3"/>
        <charset val="128"/>
      </rPr>
      <t>とする。※</t>
    </r>
    <r>
      <rPr>
        <sz val="10"/>
        <rFont val="Arial"/>
        <family val="2"/>
      </rPr>
      <t>10</t>
    </r>
    <r>
      <rPr>
        <sz val="10"/>
        <rFont val="ＭＳ ゴシック"/>
        <family val="3"/>
        <charset val="128"/>
      </rPr>
      <t>年たつまで毎年計算式を更新</t>
    </r>
    <rPh sb="1" eb="3">
      <t>カコ</t>
    </rPh>
    <rPh sb="5" eb="6">
      <t>ネン</t>
    </rPh>
    <rPh sb="6" eb="8">
      <t>ヘイキン</t>
    </rPh>
    <rPh sb="8" eb="10">
      <t>ゾウゲン</t>
    </rPh>
    <rPh sb="10" eb="11">
      <t>リツ</t>
    </rPh>
    <rPh sb="17" eb="18">
      <t>ネン</t>
    </rPh>
    <rPh sb="19" eb="21">
      <t>ガツキ</t>
    </rPh>
    <rPh sb="23" eb="25">
      <t>ケイサン</t>
    </rPh>
    <rPh sb="25" eb="26">
      <t>シキ</t>
    </rPh>
    <rPh sb="27" eb="29">
      <t>サンシュツ</t>
    </rPh>
    <rPh sb="33" eb="35">
      <t>ヒカク</t>
    </rPh>
    <rPh sb="35" eb="36">
      <t>ネン</t>
    </rPh>
    <rPh sb="41" eb="42">
      <t>ネン</t>
    </rPh>
    <rPh sb="43" eb="45">
      <t>ガツキ</t>
    </rPh>
    <rPh sb="52" eb="53">
      <t>ネン</t>
    </rPh>
    <rPh sb="57" eb="59">
      <t>マイトシ</t>
    </rPh>
    <rPh sb="59" eb="61">
      <t>ケイサン</t>
    </rPh>
    <rPh sb="61" eb="62">
      <t>シキ</t>
    </rPh>
    <rPh sb="63" eb="65">
      <t>コウシン</t>
    </rPh>
    <phoneticPr fontId="13"/>
  </si>
  <si>
    <t>(出所：(株)ユーストカー)</t>
    <rPh sb="1" eb="3">
      <t>シュッショ</t>
    </rPh>
    <rPh sb="5" eb="6">
      <t>カブ</t>
    </rPh>
    <phoneticPr fontId="13"/>
  </si>
  <si>
    <t xml:space="preserve">※2015.3期までの少数株主持分は、非支配株主持分として表示しております。 </t>
  </si>
  <si>
    <t>※2013.3期までの退職給付引当金は、退職給付に係る負債として表示しております。　</t>
    <rPh sb="7" eb="8">
      <t>キ</t>
    </rPh>
    <rPh sb="11" eb="13">
      <t>タイショク</t>
    </rPh>
    <rPh sb="13" eb="15">
      <t>キュウフ</t>
    </rPh>
    <rPh sb="15" eb="17">
      <t>ヒキアテ</t>
    </rPh>
    <rPh sb="17" eb="18">
      <t>キン</t>
    </rPh>
    <rPh sb="20" eb="22">
      <t>タイショク</t>
    </rPh>
    <rPh sb="22" eb="24">
      <t>キュウフ</t>
    </rPh>
    <rPh sb="25" eb="26">
      <t>カカ</t>
    </rPh>
    <rPh sb="27" eb="29">
      <t>フサイ</t>
    </rPh>
    <rPh sb="32" eb="34">
      <t>ヒョウジ</t>
    </rPh>
    <phoneticPr fontId="10"/>
  </si>
  <si>
    <t>* Minority Interests for the period up to the fiscal year ended March 2015 is presented as Non-controlling Interests.</t>
  </si>
  <si>
    <r>
      <rPr>
        <sz val="6"/>
        <rFont val="メイリオ"/>
        <family val="3"/>
        <charset val="128"/>
      </rPr>
      <t>（単位：円</t>
    </r>
    <r>
      <rPr>
        <sz val="6"/>
        <rFont val="Arial"/>
        <family val="2"/>
      </rPr>
      <t>/Mt</t>
    </r>
    <r>
      <rPr>
        <sz val="6"/>
        <rFont val="メイリオ"/>
        <family val="3"/>
        <charset val="128"/>
      </rPr>
      <t>、％</t>
    </r>
    <r>
      <rPr>
        <sz val="6"/>
        <rFont val="Arial"/>
        <family val="2"/>
      </rPr>
      <t xml:space="preserve"> </t>
    </r>
    <r>
      <rPr>
        <sz val="6"/>
        <rFont val="メイリオ"/>
        <family val="3"/>
        <charset val="128"/>
      </rPr>
      <t>　</t>
    </r>
    <r>
      <rPr>
        <sz val="6"/>
        <rFont val="Arial"/>
        <family val="2"/>
      </rPr>
      <t xml:space="preserve"> Unit: Yen/Mt, %</t>
    </r>
    <r>
      <rPr>
        <sz val="6"/>
        <rFont val="メイリオ"/>
        <family val="3"/>
        <charset val="128"/>
      </rPr>
      <t>）</t>
    </r>
    <phoneticPr fontId="13"/>
  </si>
  <si>
    <t>※㈱ジェイ・エー・エーの子会社化にともない、2017年10月以降のJAAグループの出品台数を、USSグループに含めております。</t>
    <rPh sb="12" eb="16">
      <t>コガイシャカ</t>
    </rPh>
    <rPh sb="26" eb="27">
      <t>ネン</t>
    </rPh>
    <rPh sb="29" eb="30">
      <t>ガツ</t>
    </rPh>
    <rPh sb="30" eb="32">
      <t>イコウ</t>
    </rPh>
    <rPh sb="41" eb="43">
      <t>シュッピン</t>
    </rPh>
    <rPh sb="43" eb="45">
      <t>ダイスウ</t>
    </rPh>
    <rPh sb="55" eb="56">
      <t>フク</t>
    </rPh>
    <phoneticPr fontId="13"/>
  </si>
  <si>
    <r>
      <t>売上高　</t>
    </r>
    <r>
      <rPr>
        <sz val="8"/>
        <rFont val="Arial"/>
        <family val="2"/>
      </rPr>
      <t>Net Sales</t>
    </r>
    <rPh sb="0" eb="2">
      <t>ウリアゲ</t>
    </rPh>
    <rPh sb="2" eb="3">
      <t>ダカ</t>
    </rPh>
    <phoneticPr fontId="13"/>
  </si>
  <si>
    <r>
      <t>営業利益　</t>
    </r>
    <r>
      <rPr>
        <sz val="8"/>
        <rFont val="Arial"/>
        <family val="2"/>
      </rPr>
      <t>Operating Profit</t>
    </r>
    <rPh sb="0" eb="2">
      <t>エイギョウ</t>
    </rPh>
    <rPh sb="2" eb="4">
      <t>リエキ</t>
    </rPh>
    <phoneticPr fontId="13"/>
  </si>
  <si>
    <r>
      <t>経常利益　</t>
    </r>
    <r>
      <rPr>
        <sz val="8"/>
        <rFont val="Arial"/>
        <family val="2"/>
      </rPr>
      <t>Ordinary Profit</t>
    </r>
    <rPh sb="0" eb="2">
      <t>ケイジョウ</t>
    </rPh>
    <rPh sb="2" eb="4">
      <t>リエキ</t>
    </rPh>
    <phoneticPr fontId="13"/>
  </si>
  <si>
    <r>
      <t>親会社株主に帰属する当期純利益　</t>
    </r>
    <r>
      <rPr>
        <sz val="8"/>
        <rFont val="Arial"/>
        <family val="2"/>
      </rPr>
      <t>Profit Attributable to Owners of Parent</t>
    </r>
    <rPh sb="0" eb="3">
      <t>オヤガイシャ</t>
    </rPh>
    <rPh sb="3" eb="5">
      <t>カブヌシ</t>
    </rPh>
    <rPh sb="6" eb="8">
      <t>キゾク</t>
    </rPh>
    <rPh sb="10" eb="12">
      <t>トウキ</t>
    </rPh>
    <rPh sb="12" eb="15">
      <t>ジュンリエキ</t>
    </rPh>
    <phoneticPr fontId="13"/>
  </si>
  <si>
    <r>
      <t>包括利益　</t>
    </r>
    <r>
      <rPr>
        <sz val="8"/>
        <rFont val="Arial"/>
        <family val="2"/>
      </rPr>
      <t>Comprehensive Income</t>
    </r>
    <phoneticPr fontId="13"/>
  </si>
  <si>
    <r>
      <t>資産　</t>
    </r>
    <r>
      <rPr>
        <sz val="8"/>
        <rFont val="Arial"/>
        <family val="2"/>
      </rPr>
      <t>Total Assets</t>
    </r>
    <rPh sb="0" eb="2">
      <t>シサン</t>
    </rPh>
    <phoneticPr fontId="13"/>
  </si>
  <si>
    <r>
      <t>　現金及び預金　</t>
    </r>
    <r>
      <rPr>
        <sz val="8"/>
        <rFont val="Arial"/>
        <family val="2"/>
      </rPr>
      <t>Cash and Deposits</t>
    </r>
    <rPh sb="1" eb="2">
      <t>ゲン</t>
    </rPh>
    <rPh sb="2" eb="3">
      <t>キン</t>
    </rPh>
    <rPh sb="3" eb="4">
      <t>オヨ</t>
    </rPh>
    <rPh sb="5" eb="7">
      <t>ヨキン</t>
    </rPh>
    <phoneticPr fontId="13"/>
  </si>
  <si>
    <r>
      <t>負債　</t>
    </r>
    <r>
      <rPr>
        <sz val="8"/>
        <rFont val="Arial"/>
        <family val="2"/>
      </rPr>
      <t>Total Liabilities</t>
    </r>
    <rPh sb="0" eb="2">
      <t>フサイ</t>
    </rPh>
    <phoneticPr fontId="13"/>
  </si>
  <si>
    <r>
      <t>　有利子負債　</t>
    </r>
    <r>
      <rPr>
        <sz val="8"/>
        <rFont val="Arial"/>
        <family val="2"/>
      </rPr>
      <t>Interest Bearing Debt</t>
    </r>
    <rPh sb="1" eb="2">
      <t>ユウ</t>
    </rPh>
    <rPh sb="2" eb="4">
      <t>リシ</t>
    </rPh>
    <rPh sb="4" eb="6">
      <t>フサイ</t>
    </rPh>
    <phoneticPr fontId="13"/>
  </si>
  <si>
    <r>
      <t>純資産　</t>
    </r>
    <r>
      <rPr>
        <sz val="8"/>
        <rFont val="Arial"/>
        <family val="2"/>
      </rPr>
      <t>Total Net Assets</t>
    </r>
    <rPh sb="0" eb="3">
      <t>ジュンシサン</t>
    </rPh>
    <phoneticPr fontId="10"/>
  </si>
  <si>
    <r>
      <t>　自己資本　</t>
    </r>
    <r>
      <rPr>
        <sz val="8"/>
        <rFont val="Arial"/>
        <family val="2"/>
      </rPr>
      <t>Equity Capital</t>
    </r>
    <rPh sb="1" eb="3">
      <t>ジコ</t>
    </rPh>
    <rPh sb="3" eb="5">
      <t>シホン</t>
    </rPh>
    <phoneticPr fontId="13"/>
  </si>
  <si>
    <r>
      <rPr>
        <sz val="8"/>
        <rFont val="Arial"/>
        <family val="2"/>
      </rPr>
      <t>EPS</t>
    </r>
    <r>
      <rPr>
        <sz val="8"/>
        <rFont val="メイリオ"/>
        <family val="3"/>
        <charset val="128"/>
      </rPr>
      <t>（円）　</t>
    </r>
    <r>
      <rPr>
        <sz val="8"/>
        <rFont val="Arial"/>
        <family val="2"/>
      </rPr>
      <t>EPS (Yen)</t>
    </r>
    <rPh sb="4" eb="5">
      <t>エン</t>
    </rPh>
    <phoneticPr fontId="13"/>
  </si>
  <si>
    <r>
      <t>配当金（円）　</t>
    </r>
    <r>
      <rPr>
        <sz val="8"/>
        <rFont val="Arial"/>
        <family val="2"/>
      </rPr>
      <t>Dividend per Share (Yen)</t>
    </r>
    <rPh sb="0" eb="3">
      <t>ハイトウキン</t>
    </rPh>
    <rPh sb="4" eb="5">
      <t>エン</t>
    </rPh>
    <phoneticPr fontId="10"/>
  </si>
  <si>
    <r>
      <rPr>
        <sz val="8"/>
        <rFont val="メイリオ"/>
        <family val="3"/>
        <charset val="128"/>
      </rPr>
      <t>営業利益率　</t>
    </r>
    <r>
      <rPr>
        <sz val="8"/>
        <rFont val="Arial"/>
        <family val="2"/>
      </rPr>
      <t>Operating Margin</t>
    </r>
    <rPh sb="0" eb="2">
      <t>エイギョウ</t>
    </rPh>
    <rPh sb="2" eb="4">
      <t>リエキ</t>
    </rPh>
    <rPh sb="4" eb="5">
      <t>リツ</t>
    </rPh>
    <phoneticPr fontId="10"/>
  </si>
  <si>
    <r>
      <rPr>
        <sz val="8"/>
        <rFont val="メイリオ"/>
        <family val="3"/>
        <charset val="128"/>
      </rPr>
      <t>配当性向　</t>
    </r>
    <r>
      <rPr>
        <sz val="8"/>
        <rFont val="Arial"/>
        <family val="2"/>
      </rPr>
      <t>Dividend Payout Ratio</t>
    </r>
    <rPh sb="0" eb="2">
      <t>ハイトウ</t>
    </rPh>
    <rPh sb="2" eb="4">
      <t>セイコウ</t>
    </rPh>
    <phoneticPr fontId="13"/>
  </si>
  <si>
    <r>
      <rPr>
        <sz val="8"/>
        <rFont val="メイリオ"/>
        <family val="3"/>
        <charset val="128"/>
      </rPr>
      <t>自己資本比率　</t>
    </r>
    <r>
      <rPr>
        <sz val="8"/>
        <rFont val="Arial"/>
        <family val="2"/>
      </rPr>
      <t>Equity Ratio</t>
    </r>
    <rPh sb="0" eb="2">
      <t>ジコ</t>
    </rPh>
    <rPh sb="2" eb="4">
      <t>シホン</t>
    </rPh>
    <rPh sb="4" eb="6">
      <t>ヒリツ</t>
    </rPh>
    <phoneticPr fontId="13"/>
  </si>
  <si>
    <r>
      <rPr>
        <sz val="8"/>
        <rFont val="メイリオ"/>
        <family val="3"/>
        <charset val="128"/>
      </rPr>
      <t>自己株式数　</t>
    </r>
    <r>
      <rPr>
        <sz val="8"/>
        <rFont val="Arial"/>
        <family val="2"/>
      </rPr>
      <t>Treasury Shares</t>
    </r>
    <rPh sb="0" eb="2">
      <t>ジコ</t>
    </rPh>
    <rPh sb="2" eb="3">
      <t>カブ</t>
    </rPh>
    <rPh sb="3" eb="4">
      <t>シキ</t>
    </rPh>
    <rPh sb="4" eb="5">
      <t>スウ</t>
    </rPh>
    <phoneticPr fontId="13"/>
  </si>
  <si>
    <r>
      <rPr>
        <sz val="8"/>
        <rFont val="メイリオ"/>
        <family val="3"/>
        <charset val="128"/>
      </rPr>
      <t>現車会員数（</t>
    </r>
    <r>
      <rPr>
        <sz val="8"/>
        <rFont val="Arial"/>
        <family val="2"/>
      </rPr>
      <t>JBA</t>
    </r>
    <r>
      <rPr>
        <sz val="8"/>
        <rFont val="メイリオ"/>
        <family val="3"/>
        <charset val="128"/>
      </rPr>
      <t>除く）　</t>
    </r>
    <r>
      <rPr>
        <sz val="8"/>
        <rFont val="Arial"/>
        <family val="2"/>
      </rPr>
      <t>On-site Auction Members (excl. JBA)</t>
    </r>
    <rPh sb="0" eb="1">
      <t>ゲン</t>
    </rPh>
    <rPh sb="1" eb="2">
      <t>クルマ</t>
    </rPh>
    <rPh sb="2" eb="4">
      <t>カイイン</t>
    </rPh>
    <rPh sb="4" eb="5">
      <t>スウ</t>
    </rPh>
    <phoneticPr fontId="10"/>
  </si>
  <si>
    <r>
      <t>TV</t>
    </r>
    <r>
      <rPr>
        <sz val="8"/>
        <rFont val="メイリオ"/>
        <family val="3"/>
        <charset val="128"/>
      </rPr>
      <t>（衛星）会員数　</t>
    </r>
    <r>
      <rPr>
        <sz val="8"/>
        <rFont val="Arial"/>
        <family val="2"/>
      </rPr>
      <t>TV (Satellite Auction) Members</t>
    </r>
    <rPh sb="3" eb="5">
      <t>エイセイ</t>
    </rPh>
    <rPh sb="6" eb="8">
      <t>カイイン</t>
    </rPh>
    <rPh sb="8" eb="9">
      <t>スウ</t>
    </rPh>
    <phoneticPr fontId="10"/>
  </si>
  <si>
    <r>
      <rPr>
        <sz val="8"/>
        <rFont val="メイリオ"/>
        <family val="3"/>
        <charset val="128"/>
      </rPr>
      <t>会場数（</t>
    </r>
    <r>
      <rPr>
        <sz val="8"/>
        <rFont val="Arial"/>
        <family val="2"/>
      </rPr>
      <t>JBA</t>
    </r>
    <r>
      <rPr>
        <sz val="8"/>
        <rFont val="メイリオ"/>
        <family val="3"/>
        <charset val="128"/>
      </rPr>
      <t>除く）　</t>
    </r>
    <r>
      <rPr>
        <sz val="8"/>
        <rFont val="Arial"/>
        <family val="2"/>
      </rPr>
      <t>Auction Sites (excl. JBA)</t>
    </r>
    <rPh sb="0" eb="2">
      <t>カイジョウ</t>
    </rPh>
    <rPh sb="2" eb="3">
      <t>スウ</t>
    </rPh>
    <phoneticPr fontId="13"/>
  </si>
  <si>
    <r>
      <rPr>
        <sz val="8"/>
        <rFont val="メイリオ"/>
        <family val="3"/>
        <charset val="128"/>
      </rPr>
      <t>従業員数　</t>
    </r>
    <r>
      <rPr>
        <sz val="8"/>
        <rFont val="Arial"/>
        <family val="2"/>
      </rPr>
      <t>Employees</t>
    </r>
    <rPh sb="0" eb="3">
      <t>ジュウギョウイン</t>
    </rPh>
    <rPh sb="3" eb="4">
      <t>スウ</t>
    </rPh>
    <phoneticPr fontId="13"/>
  </si>
  <si>
    <r>
      <rPr>
        <sz val="8"/>
        <rFont val="メイリオ"/>
        <family val="3"/>
        <charset val="128"/>
      </rPr>
      <t>　企業系　</t>
    </r>
    <r>
      <rPr>
        <sz val="8"/>
        <rFont val="Arial"/>
        <family val="2"/>
      </rPr>
      <t>Company-affiliated</t>
    </r>
    <rPh sb="1" eb="3">
      <t>キギョウ</t>
    </rPh>
    <rPh sb="3" eb="4">
      <t>ケイ</t>
    </rPh>
    <phoneticPr fontId="13"/>
  </si>
  <si>
    <r>
      <rPr>
        <sz val="8"/>
        <rFont val="メイリオ"/>
        <family val="3"/>
        <charset val="128"/>
      </rPr>
      <t>　</t>
    </r>
    <r>
      <rPr>
        <sz val="8"/>
        <rFont val="Arial"/>
        <family val="2"/>
      </rPr>
      <t>JU</t>
    </r>
    <r>
      <rPr>
        <sz val="8"/>
        <rFont val="メイリオ"/>
        <family val="3"/>
        <charset val="128"/>
      </rPr>
      <t>系　</t>
    </r>
    <r>
      <rPr>
        <sz val="8"/>
        <rFont val="Arial"/>
        <family val="2"/>
      </rPr>
      <t>JU-affiliated</t>
    </r>
    <rPh sb="3" eb="4">
      <t>ケイ</t>
    </rPh>
    <phoneticPr fontId="13"/>
  </si>
  <si>
    <r>
      <rPr>
        <sz val="8"/>
        <rFont val="メイリオ"/>
        <family val="3"/>
        <charset val="128"/>
      </rPr>
      <t>　メーカー・ディーラー系　　</t>
    </r>
    <r>
      <rPr>
        <sz val="8"/>
        <rFont val="Arial"/>
        <family val="2"/>
      </rPr>
      <t>Manufacturer/Dealer-affiliated</t>
    </r>
    <rPh sb="11" eb="12">
      <t xml:space="preserve">
</t>
    </rPh>
    <phoneticPr fontId="13"/>
  </si>
  <si>
    <r>
      <rPr>
        <sz val="8"/>
        <rFont val="メイリオ"/>
        <family val="3"/>
        <charset val="128"/>
      </rPr>
      <t>（構成比　</t>
    </r>
    <r>
      <rPr>
        <sz val="8"/>
        <rFont val="Arial"/>
        <family val="2"/>
      </rPr>
      <t>Share</t>
    </r>
    <r>
      <rPr>
        <sz val="8"/>
        <rFont val="メイリオ"/>
        <family val="3"/>
        <charset val="128"/>
      </rPr>
      <t>）</t>
    </r>
    <rPh sb="1" eb="4">
      <t>コウセイヒ</t>
    </rPh>
    <phoneticPr fontId="13"/>
  </si>
  <si>
    <r>
      <rPr>
        <sz val="8"/>
        <rFont val="メイリオ"/>
        <family val="3"/>
        <charset val="128"/>
      </rPr>
      <t>発行済株式数（自己株式除く）　</t>
    </r>
    <r>
      <rPr>
        <sz val="6"/>
        <rFont val="Arial"/>
        <family val="2"/>
      </rPr>
      <t>Number of Shares Outstanding (excl. Treasury Shares)</t>
    </r>
    <rPh sb="0" eb="2">
      <t>ハッコウ</t>
    </rPh>
    <rPh sb="2" eb="3">
      <t>ズ</t>
    </rPh>
    <rPh sb="3" eb="6">
      <t>カブシキスウ</t>
    </rPh>
    <rPh sb="7" eb="9">
      <t>ジコ</t>
    </rPh>
    <rPh sb="9" eb="11">
      <t>カブシキ</t>
    </rPh>
    <rPh sb="11" eb="12">
      <t>ノゾ</t>
    </rPh>
    <phoneticPr fontId="13"/>
  </si>
  <si>
    <r>
      <t>(</t>
    </r>
    <r>
      <rPr>
        <sz val="8"/>
        <rFont val="メイリオ"/>
        <family val="3"/>
        <charset val="128"/>
      </rPr>
      <t>出所：</t>
    </r>
    <r>
      <rPr>
        <sz val="8"/>
        <rFont val="Arial"/>
        <family val="2"/>
      </rPr>
      <t>(</t>
    </r>
    <r>
      <rPr>
        <sz val="8"/>
        <rFont val="メイリオ"/>
        <family val="3"/>
        <charset val="128"/>
      </rPr>
      <t>株</t>
    </r>
    <r>
      <rPr>
        <sz val="8"/>
        <rFont val="Arial"/>
        <family val="2"/>
      </rPr>
      <t>)</t>
    </r>
    <r>
      <rPr>
        <sz val="8"/>
        <rFont val="メイリオ"/>
        <family val="3"/>
        <charset val="128"/>
      </rPr>
      <t>ユーストカー</t>
    </r>
    <r>
      <rPr>
        <sz val="8"/>
        <rFont val="Arial"/>
        <family val="2"/>
      </rPr>
      <t>)</t>
    </r>
    <r>
      <rPr>
        <sz val="8"/>
        <rFont val="メイリオ"/>
        <family val="3"/>
        <charset val="128"/>
      </rPr>
      <t>　</t>
    </r>
    <r>
      <rPr>
        <sz val="8"/>
        <rFont val="Arial"/>
        <family val="2"/>
      </rPr>
      <t xml:space="preserve"> (Source: USEDCAR Co., Ltd.)</t>
    </r>
    <phoneticPr fontId="13"/>
  </si>
  <si>
    <r>
      <rPr>
        <sz val="8"/>
        <rFont val="メイリオ"/>
        <family val="3"/>
        <charset val="128"/>
      </rPr>
      <t>資源リサイクル</t>
    </r>
    <r>
      <rPr>
        <sz val="8"/>
        <rFont val="Arial"/>
        <family val="3"/>
      </rPr>
      <t xml:space="preserve">
</t>
    </r>
    <r>
      <rPr>
        <sz val="8"/>
        <rFont val="Arial"/>
        <family val="2"/>
      </rPr>
      <t>Resource Recycling</t>
    </r>
    <rPh sb="0" eb="2">
      <t>シゲン</t>
    </rPh>
    <phoneticPr fontId="13"/>
  </si>
  <si>
    <r>
      <rPr>
        <sz val="8"/>
        <rFont val="メイリオ"/>
        <family val="3"/>
        <charset val="128"/>
      </rPr>
      <t>リサイクル　計</t>
    </r>
    <r>
      <rPr>
        <sz val="8"/>
        <rFont val="Arial"/>
        <family val="3"/>
      </rPr>
      <t xml:space="preserve">
</t>
    </r>
    <r>
      <rPr>
        <sz val="8"/>
        <rFont val="Arial"/>
        <family val="2"/>
      </rPr>
      <t>Recycling Business Total</t>
    </r>
    <rPh sb="6" eb="7">
      <t>ケイ</t>
    </rPh>
    <phoneticPr fontId="13"/>
  </si>
  <si>
    <r>
      <t>(</t>
    </r>
    <r>
      <rPr>
        <sz val="6"/>
        <rFont val="メイリオ"/>
        <family val="3"/>
        <charset val="128"/>
      </rPr>
      <t>出所：</t>
    </r>
    <r>
      <rPr>
        <sz val="6"/>
        <rFont val="Arial"/>
        <family val="2"/>
      </rPr>
      <t>(</t>
    </r>
    <r>
      <rPr>
        <sz val="6"/>
        <rFont val="メイリオ"/>
        <family val="3"/>
        <charset val="128"/>
      </rPr>
      <t>株</t>
    </r>
    <r>
      <rPr>
        <sz val="6"/>
        <rFont val="Arial"/>
        <family val="2"/>
      </rPr>
      <t>)</t>
    </r>
    <r>
      <rPr>
        <sz val="6"/>
        <rFont val="メイリオ"/>
        <family val="3"/>
        <charset val="128"/>
      </rPr>
      <t>日刊市況通信社</t>
    </r>
    <r>
      <rPr>
        <sz val="6"/>
        <rFont val="Arial"/>
        <family val="2"/>
      </rPr>
      <t>)</t>
    </r>
    <r>
      <rPr>
        <sz val="6"/>
        <rFont val="メイリオ"/>
        <family val="3"/>
        <charset val="128"/>
      </rPr>
      <t>　</t>
    </r>
    <r>
      <rPr>
        <sz val="6"/>
        <rFont val="Arial"/>
        <family val="2"/>
      </rPr>
      <t>(Sources: Nikkan Shikyo Tsushinsha Co.,Ltd.)</t>
    </r>
    <rPh sb="1" eb="3">
      <t>デドコロ</t>
    </rPh>
    <rPh sb="4" eb="7">
      <t>カブ</t>
    </rPh>
    <rPh sb="5" eb="6">
      <t>カブ</t>
    </rPh>
    <rPh sb="7" eb="9">
      <t>ニッカン</t>
    </rPh>
    <rPh sb="9" eb="11">
      <t>シキョウ</t>
    </rPh>
    <rPh sb="11" eb="13">
      <t>ツウシン</t>
    </rPh>
    <rPh sb="13" eb="14">
      <t>シャ</t>
    </rPh>
    <phoneticPr fontId="13"/>
  </si>
  <si>
    <r>
      <rPr>
        <sz val="8"/>
        <color theme="0"/>
        <rFont val="メイリオ"/>
        <family val="3"/>
        <charset val="128"/>
      </rPr>
      <t>実績</t>
    </r>
    <r>
      <rPr>
        <sz val="8"/>
        <color theme="0"/>
        <rFont val="Arial"/>
        <family val="2"/>
      </rPr>
      <t xml:space="preserve">  Result</t>
    </r>
    <rPh sb="0" eb="2">
      <t>ジッセキ</t>
    </rPh>
    <phoneticPr fontId="22"/>
  </si>
  <si>
    <r>
      <rPr>
        <sz val="8"/>
        <color theme="0"/>
        <rFont val="メイリオ"/>
        <family val="3"/>
        <charset val="128"/>
      </rPr>
      <t>計画</t>
    </r>
    <r>
      <rPr>
        <sz val="8"/>
        <color theme="0"/>
        <rFont val="Arial"/>
        <family val="2"/>
      </rPr>
      <t xml:space="preserve">  Plan</t>
    </r>
    <phoneticPr fontId="18"/>
  </si>
  <si>
    <r>
      <rPr>
        <sz val="8"/>
        <color theme="0"/>
        <rFont val="メイリオ"/>
        <family val="3"/>
        <charset val="128"/>
      </rPr>
      <t>増減率</t>
    </r>
    <rPh sb="0" eb="2">
      <t>ゾウゲン</t>
    </rPh>
    <rPh sb="2" eb="3">
      <t>リツ</t>
    </rPh>
    <phoneticPr fontId="22"/>
  </si>
  <si>
    <r>
      <t>(</t>
    </r>
    <r>
      <rPr>
        <b/>
        <sz val="8"/>
        <rFont val="メイリオ"/>
        <family val="3"/>
        <charset val="128"/>
      </rPr>
      <t>オートオークション　</t>
    </r>
    <r>
      <rPr>
        <b/>
        <sz val="8"/>
        <rFont val="Arial"/>
        <family val="2"/>
      </rPr>
      <t>Auto Auction Business</t>
    </r>
    <r>
      <rPr>
        <b/>
        <sz val="8"/>
        <rFont val="メイリオ"/>
        <family val="3"/>
        <charset val="128"/>
      </rPr>
      <t>）</t>
    </r>
  </si>
  <si>
    <r>
      <t>(</t>
    </r>
    <r>
      <rPr>
        <b/>
        <sz val="8"/>
        <rFont val="メイリオ"/>
        <family val="3"/>
        <charset val="128"/>
      </rPr>
      <t>その他　</t>
    </r>
    <r>
      <rPr>
        <b/>
        <sz val="8"/>
        <rFont val="Arial"/>
        <family val="2"/>
      </rPr>
      <t>Other Business)</t>
    </r>
    <rPh sb="3" eb="4">
      <t>タ</t>
    </rPh>
    <phoneticPr fontId="10"/>
  </si>
  <si>
    <r>
      <t>（単位：百万円、千株、社、人、％　</t>
    </r>
    <r>
      <rPr>
        <sz val="7"/>
        <rFont val="Arial"/>
        <family val="2"/>
      </rPr>
      <t>Unit: Million Yen, Thousand Shares, No. of Companies, People, %</t>
    </r>
    <r>
      <rPr>
        <sz val="7"/>
        <rFont val="メイリオ"/>
        <family val="3"/>
        <charset val="128"/>
      </rPr>
      <t>）</t>
    </r>
    <rPh sb="8" eb="9">
      <t>セン</t>
    </rPh>
    <rPh sb="9" eb="10">
      <t>カブ</t>
    </rPh>
    <rPh sb="11" eb="12">
      <t>シャ</t>
    </rPh>
    <rPh sb="13" eb="14">
      <t>ニン</t>
    </rPh>
    <phoneticPr fontId="14"/>
  </si>
  <si>
    <r>
      <rPr>
        <sz val="8"/>
        <rFont val="メイリオ"/>
        <family val="3"/>
        <charset val="128"/>
      </rPr>
      <t>　合計　</t>
    </r>
    <r>
      <rPr>
        <sz val="8"/>
        <rFont val="Arial"/>
        <family val="2"/>
      </rPr>
      <t>Total</t>
    </r>
    <rPh sb="1" eb="3">
      <t>ゴウケイ</t>
    </rPh>
    <phoneticPr fontId="13"/>
  </si>
  <si>
    <r>
      <t xml:space="preserve"> </t>
    </r>
    <r>
      <rPr>
        <sz val="9"/>
        <rFont val="メイリオ"/>
        <family val="3"/>
        <charset val="128"/>
      </rPr>
      <t>売上高　</t>
    </r>
    <r>
      <rPr>
        <sz val="9"/>
        <rFont val="Arial"/>
        <family val="2"/>
      </rPr>
      <t>Net Sales</t>
    </r>
    <rPh sb="1" eb="3">
      <t>ウリアゲ</t>
    </rPh>
    <rPh sb="3" eb="4">
      <t>ダカ</t>
    </rPh>
    <phoneticPr fontId="13"/>
  </si>
  <si>
    <r>
      <t xml:space="preserve"> </t>
    </r>
    <r>
      <rPr>
        <sz val="9"/>
        <rFont val="メイリオ"/>
        <family val="3"/>
        <charset val="128"/>
      </rPr>
      <t>営業利益　</t>
    </r>
    <r>
      <rPr>
        <sz val="9"/>
        <rFont val="Arial"/>
        <family val="2"/>
      </rPr>
      <t>Operating Profit</t>
    </r>
    <rPh sb="1" eb="3">
      <t>エイギョウ</t>
    </rPh>
    <rPh sb="3" eb="5">
      <t>リエキ</t>
    </rPh>
    <phoneticPr fontId="13"/>
  </si>
  <si>
    <r>
      <t xml:space="preserve"> </t>
    </r>
    <r>
      <rPr>
        <sz val="9"/>
        <rFont val="メイリオ"/>
        <family val="3"/>
        <charset val="128"/>
      </rPr>
      <t>営業利益率　</t>
    </r>
    <r>
      <rPr>
        <sz val="9"/>
        <rFont val="Arial"/>
        <family val="2"/>
      </rPr>
      <t>Operating Margin</t>
    </r>
    <rPh sb="1" eb="3">
      <t>エイギョウ</t>
    </rPh>
    <rPh sb="3" eb="5">
      <t>リエキ</t>
    </rPh>
    <rPh sb="5" eb="6">
      <t>リツ</t>
    </rPh>
    <phoneticPr fontId="13"/>
  </si>
  <si>
    <r>
      <rPr>
        <sz val="9"/>
        <rFont val="メイリオ"/>
        <family val="3"/>
        <charset val="128"/>
      </rPr>
      <t>　出品台数　</t>
    </r>
    <r>
      <rPr>
        <sz val="9"/>
        <rFont val="Arial"/>
        <family val="2"/>
      </rPr>
      <t>No. of Consigned Vehicles</t>
    </r>
    <rPh sb="1" eb="3">
      <t>シュッピン</t>
    </rPh>
    <rPh sb="3" eb="5">
      <t>ダイスウ</t>
    </rPh>
    <phoneticPr fontId="13"/>
  </si>
  <si>
    <r>
      <rPr>
        <sz val="9"/>
        <rFont val="メイリオ"/>
        <family val="3"/>
        <charset val="128"/>
      </rPr>
      <t>　成約台数　</t>
    </r>
    <r>
      <rPr>
        <sz val="9"/>
        <rFont val="Arial"/>
        <family val="2"/>
      </rPr>
      <t>No. of Contracted Vehicles</t>
    </r>
    <rPh sb="1" eb="3">
      <t>セイヤク</t>
    </rPh>
    <rPh sb="3" eb="5">
      <t>ダイスウ</t>
    </rPh>
    <phoneticPr fontId="13"/>
  </si>
  <si>
    <r>
      <rPr>
        <sz val="9"/>
        <rFont val="メイリオ"/>
        <family val="3"/>
        <charset val="128"/>
      </rPr>
      <t>　成約率　</t>
    </r>
    <r>
      <rPr>
        <sz val="9"/>
        <rFont val="Arial"/>
        <family val="2"/>
      </rPr>
      <t>Contract Completion Rate</t>
    </r>
    <rPh sb="1" eb="3">
      <t>セイヤク</t>
    </rPh>
    <rPh sb="3" eb="4">
      <t>リツ</t>
    </rPh>
    <phoneticPr fontId="13"/>
  </si>
  <si>
    <r>
      <t>(</t>
    </r>
    <r>
      <rPr>
        <sz val="8"/>
        <rFont val="メイリオ"/>
        <family val="3"/>
        <charset val="128"/>
      </rPr>
      <t>単位：台、％　</t>
    </r>
    <r>
      <rPr>
        <sz val="8"/>
        <rFont val="Arial"/>
        <family val="2"/>
      </rPr>
      <t>Unit: No. of Vehicles, %</t>
    </r>
    <r>
      <rPr>
        <sz val="8"/>
        <rFont val="メイリオ"/>
        <family val="3"/>
        <charset val="128"/>
      </rPr>
      <t>）</t>
    </r>
    <rPh sb="1" eb="3">
      <t>タンイ</t>
    </rPh>
    <rPh sb="4" eb="5">
      <t>ダイ</t>
    </rPh>
    <phoneticPr fontId="13"/>
  </si>
  <si>
    <r>
      <t xml:space="preserve"> </t>
    </r>
    <r>
      <rPr>
        <sz val="8"/>
        <rFont val="メイリオ"/>
        <family val="3"/>
        <charset val="128"/>
      </rPr>
      <t>出品台数　</t>
    </r>
    <r>
      <rPr>
        <sz val="8"/>
        <rFont val="Arial"/>
        <family val="2"/>
      </rPr>
      <t>No. of Consigned Vehicles</t>
    </r>
    <rPh sb="1" eb="3">
      <t>シュッピン</t>
    </rPh>
    <rPh sb="3" eb="5">
      <t>ダイスウ</t>
    </rPh>
    <phoneticPr fontId="13"/>
  </si>
  <si>
    <r>
      <t xml:space="preserve"> </t>
    </r>
    <r>
      <rPr>
        <sz val="8"/>
        <rFont val="メイリオ"/>
        <family val="3"/>
        <charset val="128"/>
      </rPr>
      <t>成約台数　</t>
    </r>
    <r>
      <rPr>
        <sz val="8"/>
        <rFont val="Arial"/>
        <family val="2"/>
      </rPr>
      <t>No. of Contracted Vehicles</t>
    </r>
    <rPh sb="1" eb="3">
      <t>セイヤク</t>
    </rPh>
    <rPh sb="3" eb="5">
      <t>ダイスウ</t>
    </rPh>
    <phoneticPr fontId="13"/>
  </si>
  <si>
    <r>
      <t xml:space="preserve"> </t>
    </r>
    <r>
      <rPr>
        <sz val="8"/>
        <rFont val="メイリオ"/>
        <family val="3"/>
        <charset val="128"/>
      </rPr>
      <t>成約率　</t>
    </r>
    <r>
      <rPr>
        <sz val="8"/>
        <rFont val="Arial"/>
        <family val="2"/>
      </rPr>
      <t>Contract Completion Rate</t>
    </r>
    <rPh sb="1" eb="3">
      <t>セイヤク</t>
    </rPh>
    <rPh sb="3" eb="4">
      <t>リツ</t>
    </rPh>
    <phoneticPr fontId="13"/>
  </si>
  <si>
    <r>
      <t>CIS</t>
    </r>
    <r>
      <rPr>
        <sz val="8"/>
        <rFont val="メイリオ"/>
        <family val="3"/>
        <charset val="128"/>
      </rPr>
      <t>（インターネット）会員数　</t>
    </r>
    <r>
      <rPr>
        <sz val="8"/>
        <rFont val="Arial"/>
        <family val="2"/>
      </rPr>
      <t>CIS (Internet) Members</t>
    </r>
    <rPh sb="12" eb="14">
      <t>カイイン</t>
    </rPh>
    <rPh sb="14" eb="15">
      <t>スウ</t>
    </rPh>
    <phoneticPr fontId="10"/>
  </si>
  <si>
    <r>
      <rPr>
        <sz val="7"/>
        <rFont val="メイリオ"/>
        <family val="3"/>
        <charset val="128"/>
      </rPr>
      <t>※低額車の定義を見直したことにともない、</t>
    </r>
    <r>
      <rPr>
        <sz val="7"/>
        <rFont val="Arial"/>
        <family val="2"/>
      </rPr>
      <t>2019.3</t>
    </r>
    <r>
      <rPr>
        <sz val="7"/>
        <rFont val="メイリオ"/>
        <family val="3"/>
        <charset val="128"/>
      </rPr>
      <t>期以前の</t>
    </r>
    <r>
      <rPr>
        <sz val="7"/>
        <rFont val="Arial"/>
        <family val="2"/>
      </rPr>
      <t>1</t>
    </r>
    <r>
      <rPr>
        <sz val="7"/>
        <rFont val="メイリオ"/>
        <family val="3"/>
        <charset val="128"/>
      </rPr>
      <t>台当たり手数料</t>
    </r>
    <r>
      <rPr>
        <sz val="7"/>
        <rFont val="Arial"/>
        <family val="2"/>
      </rPr>
      <t xml:space="preserve"> </t>
    </r>
    <r>
      <rPr>
        <sz val="7"/>
        <rFont val="メイリオ"/>
        <family val="3"/>
        <charset val="128"/>
      </rPr>
      <t>低額車除く（</t>
    </r>
    <r>
      <rPr>
        <sz val="7"/>
        <rFont val="Arial"/>
        <family val="2"/>
      </rPr>
      <t>JBA</t>
    </r>
    <r>
      <rPr>
        <sz val="7"/>
        <rFont val="メイリオ"/>
        <family val="3"/>
        <charset val="128"/>
      </rPr>
      <t>除く）は、遡及して修正表示しております。</t>
    </r>
    <rPh sb="1" eb="3">
      <t>テイガク</t>
    </rPh>
    <rPh sb="3" eb="4">
      <t>シャ</t>
    </rPh>
    <rPh sb="5" eb="7">
      <t>テイギ</t>
    </rPh>
    <rPh sb="8" eb="10">
      <t>ミナオ</t>
    </rPh>
    <rPh sb="26" eb="27">
      <t>キ</t>
    </rPh>
    <rPh sb="27" eb="29">
      <t>イゼン</t>
    </rPh>
    <rPh sb="31" eb="32">
      <t>ダイ</t>
    </rPh>
    <rPh sb="32" eb="33">
      <t>ア</t>
    </rPh>
    <rPh sb="35" eb="38">
      <t>テスウリョウ</t>
    </rPh>
    <rPh sb="39" eb="41">
      <t>テイガク</t>
    </rPh>
    <rPh sb="41" eb="42">
      <t>シャ</t>
    </rPh>
    <rPh sb="42" eb="43">
      <t>ノゾ</t>
    </rPh>
    <rPh sb="48" eb="49">
      <t>ノゾ</t>
    </rPh>
    <rPh sb="53" eb="55">
      <t>ソキュウ</t>
    </rPh>
    <rPh sb="57" eb="59">
      <t>シュウセイ</t>
    </rPh>
    <rPh sb="59" eb="61">
      <t>ヒョウジ</t>
    </rPh>
    <phoneticPr fontId="13"/>
  </si>
  <si>
    <r>
      <t xml:space="preserve"> *Fees per Vehicle (excl. JBA) for the periods before 2019.3 are retroactively adjusted to conform to the revised definition of Lower-priced vehicles.</t>
    </r>
    <r>
      <rPr>
        <sz val="7"/>
        <rFont val="Yu Gothic"/>
        <family val="2"/>
        <charset val="128"/>
      </rPr>
      <t>　</t>
    </r>
    <phoneticPr fontId="13"/>
  </si>
  <si>
    <r>
      <rPr>
        <sz val="7"/>
        <rFont val="メイリオ"/>
        <family val="3"/>
        <charset val="128"/>
      </rPr>
      <t>※売上内訳は、連結数値を使用しております。</t>
    </r>
    <r>
      <rPr>
        <sz val="7"/>
        <rFont val="Arial"/>
        <family val="2"/>
      </rPr>
      <t xml:space="preserve"> * Net Sales figures are after eliminations for consolidation.</t>
    </r>
    <rPh sb="1" eb="3">
      <t>ウリアゲ</t>
    </rPh>
    <rPh sb="3" eb="5">
      <t>ウチワケ</t>
    </rPh>
    <rPh sb="7" eb="9">
      <t>レンケツ</t>
    </rPh>
    <rPh sb="9" eb="11">
      <t>スウチ</t>
    </rPh>
    <rPh sb="12" eb="14">
      <t>シヨウ</t>
    </rPh>
    <phoneticPr fontId="13"/>
  </si>
  <si>
    <r>
      <rPr>
        <sz val="7"/>
        <rFont val="メイリオ"/>
        <family val="3"/>
        <charset val="128"/>
      </rPr>
      <t>（単位：百万円、％</t>
    </r>
    <r>
      <rPr>
        <sz val="7"/>
        <rFont val="Arial"/>
        <family val="2"/>
      </rPr>
      <t xml:space="preserve"> </t>
    </r>
    <r>
      <rPr>
        <sz val="7"/>
        <rFont val="メイリオ"/>
        <family val="3"/>
        <charset val="128"/>
      </rPr>
      <t>　</t>
    </r>
    <r>
      <rPr>
        <sz val="7"/>
        <rFont val="Arial"/>
        <family val="2"/>
      </rPr>
      <t xml:space="preserve"> Unit: Million Yen, %</t>
    </r>
    <r>
      <rPr>
        <sz val="7"/>
        <rFont val="メイリオ"/>
        <family val="3"/>
        <charset val="128"/>
      </rPr>
      <t>）</t>
    </r>
  </si>
  <si>
    <r>
      <rPr>
        <sz val="7"/>
        <rFont val="メイリオ"/>
        <family val="3"/>
        <charset val="128"/>
        <scheme val="minor"/>
      </rPr>
      <t>（</t>
    </r>
    <r>
      <rPr>
        <sz val="7"/>
        <rFont val="メイリオ"/>
        <family val="3"/>
        <charset val="128"/>
        <scheme val="major"/>
      </rPr>
      <t>単位：円、</t>
    </r>
    <r>
      <rPr>
        <sz val="7"/>
        <rFont val="ＭＳ ゴシック"/>
        <family val="3"/>
        <charset val="128"/>
      </rPr>
      <t>％</t>
    </r>
    <r>
      <rPr>
        <sz val="7"/>
        <rFont val="Arial"/>
        <family val="2"/>
      </rPr>
      <t xml:space="preserve"> </t>
    </r>
    <r>
      <rPr>
        <sz val="7"/>
        <rFont val="ＭＳ ゴシック"/>
        <family val="3"/>
        <charset val="128"/>
      </rPr>
      <t>　</t>
    </r>
    <r>
      <rPr>
        <sz val="7"/>
        <rFont val="Arial"/>
        <family val="2"/>
      </rPr>
      <t xml:space="preserve"> Unit: Yen, %</t>
    </r>
    <r>
      <rPr>
        <sz val="7"/>
        <rFont val="ＭＳ ゴシック"/>
        <family val="3"/>
        <charset val="128"/>
      </rPr>
      <t>）</t>
    </r>
    <phoneticPr fontId="13"/>
  </si>
  <si>
    <r>
      <t>（単位：円、％ 　</t>
    </r>
    <r>
      <rPr>
        <sz val="7"/>
        <rFont val="Arial"/>
        <family val="2"/>
      </rPr>
      <t xml:space="preserve"> Unit: Yen, %</t>
    </r>
    <r>
      <rPr>
        <sz val="7"/>
        <rFont val="メイリオ"/>
        <family val="3"/>
        <charset val="128"/>
        <scheme val="major"/>
      </rPr>
      <t>）</t>
    </r>
    <phoneticPr fontId="13"/>
  </si>
  <si>
    <r>
      <t xml:space="preserve"> CIS</t>
    </r>
    <r>
      <rPr>
        <sz val="7"/>
        <rFont val="メイリオ"/>
        <family val="3"/>
        <charset val="128"/>
      </rPr>
      <t>（インターネット）会員　</t>
    </r>
    <r>
      <rPr>
        <sz val="7"/>
        <rFont val="Arial"/>
        <family val="2"/>
      </rPr>
      <t>CIS (Internet) Members</t>
    </r>
    <phoneticPr fontId="10"/>
  </si>
  <si>
    <r>
      <t xml:space="preserve"> CIS</t>
    </r>
    <r>
      <rPr>
        <sz val="6"/>
        <rFont val="メイリオ"/>
        <family val="3"/>
        <charset val="128"/>
      </rPr>
      <t>（インターネット）落札台数　</t>
    </r>
    <r>
      <rPr>
        <sz val="6"/>
        <rFont val="Arial"/>
        <family val="2"/>
      </rPr>
      <t>No. of Successful CIS (Internet) Bids</t>
    </r>
    <rPh sb="13" eb="15">
      <t>ラクサツ</t>
    </rPh>
    <rPh sb="15" eb="17">
      <t>ダイスウ</t>
    </rPh>
    <phoneticPr fontId="10"/>
  </si>
  <si>
    <t>※CIS（インターネット）およびTV（衛星）による落札を「外部落札」と表します。</t>
    <rPh sb="19" eb="21">
      <t>エイセイ</t>
    </rPh>
    <rPh sb="25" eb="27">
      <t>ラクサツ</t>
    </rPh>
    <rPh sb="29" eb="31">
      <t>ガイブ</t>
    </rPh>
    <rPh sb="31" eb="33">
      <t>ラクサツ</t>
    </rPh>
    <rPh sb="35" eb="36">
      <t>アラワ</t>
    </rPh>
    <phoneticPr fontId="10"/>
  </si>
  <si>
    <r>
      <t xml:space="preserve">プラントリサイクル
</t>
    </r>
    <r>
      <rPr>
        <sz val="8"/>
        <rFont val="Arial"/>
        <family val="2"/>
      </rPr>
      <t>Industrial Plant Recycling</t>
    </r>
    <phoneticPr fontId="13"/>
  </si>
  <si>
    <r>
      <rPr>
        <sz val="8"/>
        <rFont val="メイリオ"/>
        <family val="3"/>
        <charset val="128"/>
      </rPr>
      <t>最低値　</t>
    </r>
    <r>
      <rPr>
        <sz val="8"/>
        <rFont val="Arial"/>
        <family val="2"/>
      </rPr>
      <t>Lowest</t>
    </r>
    <phoneticPr fontId="22"/>
  </si>
  <si>
    <r>
      <rPr>
        <sz val="8"/>
        <rFont val="メイリオ"/>
        <family val="3"/>
        <charset val="128"/>
      </rPr>
      <t>最高値　</t>
    </r>
    <r>
      <rPr>
        <sz val="8"/>
        <rFont val="Arial"/>
        <family val="2"/>
      </rPr>
      <t>Highest</t>
    </r>
    <phoneticPr fontId="22"/>
  </si>
  <si>
    <r>
      <rPr>
        <sz val="8"/>
        <rFont val="メイリオ"/>
        <family val="3"/>
        <charset val="128"/>
      </rPr>
      <t>平均値　</t>
    </r>
    <r>
      <rPr>
        <sz val="8"/>
        <rFont val="Arial"/>
        <family val="2"/>
      </rPr>
      <t>Average</t>
    </r>
    <phoneticPr fontId="22"/>
  </si>
  <si>
    <r>
      <t xml:space="preserve"> </t>
    </r>
    <r>
      <rPr>
        <sz val="8"/>
        <rFont val="メイリオ"/>
        <family val="3"/>
        <charset val="128"/>
      </rPr>
      <t>特別損失　</t>
    </r>
    <r>
      <rPr>
        <sz val="8"/>
        <rFont val="Arial"/>
        <family val="2"/>
      </rPr>
      <t>Extraordinary Losses</t>
    </r>
    <phoneticPr fontId="14"/>
  </si>
  <si>
    <r>
      <t xml:space="preserve"> </t>
    </r>
    <r>
      <rPr>
        <sz val="8"/>
        <rFont val="メイリオ"/>
        <family val="3"/>
        <charset val="128"/>
      </rPr>
      <t>特別利益　</t>
    </r>
    <r>
      <rPr>
        <sz val="8"/>
        <rFont val="Arial"/>
        <family val="2"/>
      </rPr>
      <t>Extraordinary Income</t>
    </r>
    <phoneticPr fontId="14"/>
  </si>
  <si>
    <r>
      <t xml:space="preserve"> </t>
    </r>
    <r>
      <rPr>
        <sz val="8"/>
        <rFont val="メイリオ"/>
        <family val="3"/>
        <charset val="128"/>
      </rPr>
      <t>経常利益　</t>
    </r>
    <r>
      <rPr>
        <sz val="8"/>
        <rFont val="Arial"/>
        <family val="2"/>
      </rPr>
      <t>Ordinary Profit</t>
    </r>
    <phoneticPr fontId="14"/>
  </si>
  <si>
    <r>
      <t xml:space="preserve"> </t>
    </r>
    <r>
      <rPr>
        <sz val="8"/>
        <rFont val="メイリオ"/>
        <family val="3"/>
        <charset val="128"/>
      </rPr>
      <t>営業外費用　</t>
    </r>
    <r>
      <rPr>
        <sz val="8"/>
        <rFont val="Arial"/>
        <family val="2"/>
      </rPr>
      <t>Non-operating Expenses</t>
    </r>
    <phoneticPr fontId="14"/>
  </si>
  <si>
    <r>
      <t xml:space="preserve"> </t>
    </r>
    <r>
      <rPr>
        <sz val="8"/>
        <rFont val="メイリオ"/>
        <family val="3"/>
        <charset val="128"/>
      </rPr>
      <t>営業外収益　</t>
    </r>
    <r>
      <rPr>
        <sz val="8"/>
        <rFont val="Arial"/>
        <family val="2"/>
      </rPr>
      <t>Non-operating Income</t>
    </r>
    <phoneticPr fontId="14"/>
  </si>
  <si>
    <t>※「『税効果会計に係る会計基準』の一部改正」（企業会計基準第28号 平成30年2月16日）等を2019.3期から適用しており、2018.3期の資産、負債は遡及して修正表示しております。</t>
    <phoneticPr fontId="13"/>
  </si>
  <si>
    <t>(Source: Trade Statistics of Japan Ministry of Finance)</t>
    <phoneticPr fontId="13"/>
  </si>
  <si>
    <r>
      <rPr>
        <sz val="8"/>
        <rFont val="メイリオ"/>
        <family val="3"/>
        <charset val="128"/>
        <scheme val="minor"/>
      </rPr>
      <t>　ロシア</t>
    </r>
    <r>
      <rPr>
        <sz val="8"/>
        <rFont val="ＭＳ Ｐゴシック"/>
        <family val="2"/>
        <charset val="128"/>
      </rPr>
      <t>　</t>
    </r>
    <r>
      <rPr>
        <sz val="8"/>
        <rFont val="Arial"/>
        <family val="2"/>
      </rPr>
      <t>Russia</t>
    </r>
    <phoneticPr fontId="22"/>
  </si>
  <si>
    <r>
      <rPr>
        <sz val="8"/>
        <rFont val="メイリオ"/>
        <family val="3"/>
        <charset val="128"/>
      </rPr>
      <t>　アラブ首長国連邦　</t>
    </r>
    <r>
      <rPr>
        <sz val="8"/>
        <rFont val="Arial"/>
        <family val="2"/>
      </rPr>
      <t>UAE</t>
    </r>
    <phoneticPr fontId="22"/>
  </si>
  <si>
    <r>
      <rPr>
        <sz val="8"/>
        <rFont val="ＭＳ ゴシック"/>
        <family val="3"/>
        <charset val="128"/>
      </rPr>
      <t>　</t>
    </r>
    <r>
      <rPr>
        <sz val="8"/>
        <rFont val="メイリオ"/>
        <family val="3"/>
        <charset val="128"/>
        <scheme val="minor"/>
      </rPr>
      <t>ニュージーランド</t>
    </r>
    <r>
      <rPr>
        <sz val="8"/>
        <rFont val="ＭＳ ゴシック"/>
        <family val="3"/>
        <charset val="128"/>
      </rPr>
      <t>　</t>
    </r>
    <r>
      <rPr>
        <sz val="8"/>
        <rFont val="Arial"/>
        <family val="2"/>
      </rPr>
      <t>New Zealand</t>
    </r>
    <phoneticPr fontId="22"/>
  </si>
  <si>
    <r>
      <rPr>
        <sz val="8"/>
        <rFont val="メイリオ"/>
        <family val="3"/>
        <charset val="128"/>
      </rPr>
      <t>　チリ　</t>
    </r>
    <r>
      <rPr>
        <sz val="8"/>
        <rFont val="Arial"/>
        <family val="2"/>
      </rPr>
      <t>Chile</t>
    </r>
    <phoneticPr fontId="22"/>
  </si>
  <si>
    <r>
      <rPr>
        <sz val="8"/>
        <rFont val="メイリオ"/>
        <family val="3"/>
        <charset val="128"/>
      </rPr>
      <t>　モンゴル　</t>
    </r>
    <r>
      <rPr>
        <sz val="8"/>
        <rFont val="Arial"/>
        <family val="2"/>
      </rPr>
      <t>Mongolia</t>
    </r>
    <phoneticPr fontId="22"/>
  </si>
  <si>
    <r>
      <rPr>
        <sz val="8"/>
        <rFont val="メイリオ"/>
        <family val="3"/>
        <charset val="128"/>
      </rPr>
      <t>　フィリピン　</t>
    </r>
    <r>
      <rPr>
        <sz val="8"/>
        <rFont val="Arial"/>
        <family val="2"/>
      </rPr>
      <t>Philippines</t>
    </r>
    <phoneticPr fontId="22"/>
  </si>
  <si>
    <r>
      <rPr>
        <sz val="8"/>
        <rFont val="メイリオ"/>
        <family val="3"/>
        <charset val="128"/>
      </rPr>
      <t>　アフリカ州　</t>
    </r>
    <r>
      <rPr>
        <sz val="8"/>
        <rFont val="Arial"/>
        <family val="2"/>
      </rPr>
      <t>Africa</t>
    </r>
    <phoneticPr fontId="22"/>
  </si>
  <si>
    <r>
      <rPr>
        <sz val="8"/>
        <rFont val="メイリオ"/>
        <family val="3"/>
        <charset val="128"/>
      </rPr>
      <t>　その他　</t>
    </r>
    <r>
      <rPr>
        <sz val="8"/>
        <rFont val="Arial"/>
        <family val="2"/>
      </rPr>
      <t>Other</t>
    </r>
    <phoneticPr fontId="22"/>
  </si>
  <si>
    <r>
      <rPr>
        <sz val="8"/>
        <rFont val="メイリオ"/>
        <family val="3"/>
        <charset val="128"/>
      </rPr>
      <t>　合計　</t>
    </r>
    <r>
      <rPr>
        <sz val="8"/>
        <rFont val="Arial"/>
        <family val="2"/>
      </rPr>
      <t>Total</t>
    </r>
    <phoneticPr fontId="22"/>
  </si>
  <si>
    <r>
      <t>USS</t>
    </r>
    <r>
      <rPr>
        <b/>
        <sz val="8"/>
        <rFont val="メイリオ"/>
        <family val="3"/>
        <charset val="128"/>
      </rPr>
      <t>東京　</t>
    </r>
    <r>
      <rPr>
        <b/>
        <sz val="8"/>
        <rFont val="Arial"/>
        <family val="2"/>
      </rPr>
      <t>USS Tokyo</t>
    </r>
    <phoneticPr fontId="22"/>
  </si>
  <si>
    <r>
      <t>USS</t>
    </r>
    <r>
      <rPr>
        <b/>
        <sz val="8"/>
        <rFont val="メイリオ"/>
        <family val="3"/>
        <charset val="128"/>
      </rPr>
      <t>名古屋　</t>
    </r>
    <r>
      <rPr>
        <b/>
        <sz val="8"/>
        <rFont val="Arial"/>
        <family val="2"/>
      </rPr>
      <t>USS Nagoya</t>
    </r>
    <phoneticPr fontId="22"/>
  </si>
  <si>
    <r>
      <t>USS</t>
    </r>
    <r>
      <rPr>
        <b/>
        <sz val="8"/>
        <rFont val="メイリオ"/>
        <family val="3"/>
        <charset val="128"/>
      </rPr>
      <t>九州　</t>
    </r>
    <r>
      <rPr>
        <b/>
        <sz val="8"/>
        <rFont val="Arial"/>
        <family val="2"/>
      </rPr>
      <t>USS Kyushu</t>
    </r>
  </si>
  <si>
    <r>
      <t>JU</t>
    </r>
    <r>
      <rPr>
        <sz val="8"/>
        <rFont val="メイリオ"/>
        <family val="3"/>
        <charset val="128"/>
      </rPr>
      <t>岐阜　</t>
    </r>
    <r>
      <rPr>
        <sz val="8"/>
        <rFont val="Arial"/>
        <family val="2"/>
      </rPr>
      <t>JU Gifu</t>
    </r>
    <phoneticPr fontId="22"/>
  </si>
  <si>
    <r>
      <t>MIRIVE</t>
    </r>
    <r>
      <rPr>
        <sz val="8"/>
        <rFont val="メイリオ"/>
        <family val="3"/>
        <charset val="128"/>
      </rPr>
      <t>埼玉　</t>
    </r>
    <r>
      <rPr>
        <sz val="8"/>
        <rFont val="Arial"/>
        <family val="2"/>
      </rPr>
      <t>MIRIVE Saitama</t>
    </r>
    <rPh sb="6" eb="8">
      <t>サイタマ</t>
    </rPh>
    <phoneticPr fontId="22"/>
  </si>
  <si>
    <r>
      <rPr>
        <sz val="8"/>
        <rFont val="メイリオ"/>
        <family val="3"/>
        <charset val="128"/>
      </rPr>
      <t>アライバントラ　</t>
    </r>
    <r>
      <rPr>
        <sz val="8"/>
        <rFont val="Arial"/>
        <family val="2"/>
      </rPr>
      <t>Arai Vans &amp; Trucks</t>
    </r>
    <phoneticPr fontId="22"/>
  </si>
  <si>
    <r>
      <t>CAA</t>
    </r>
    <r>
      <rPr>
        <sz val="8"/>
        <rFont val="メイリオ"/>
        <family val="3"/>
        <charset val="128"/>
      </rPr>
      <t>中部　</t>
    </r>
    <r>
      <rPr>
        <sz val="8"/>
        <rFont val="Arial"/>
        <family val="2"/>
      </rPr>
      <t>CAA Chubu</t>
    </r>
  </si>
  <si>
    <r>
      <rPr>
        <sz val="8"/>
        <rFont val="メイリオ"/>
        <family val="3"/>
        <charset val="128"/>
      </rPr>
      <t>その他　</t>
    </r>
    <r>
      <rPr>
        <sz val="8"/>
        <rFont val="Arial"/>
        <family val="2"/>
      </rPr>
      <t>Other</t>
    </r>
    <rPh sb="2" eb="3">
      <t>タ</t>
    </rPh>
    <phoneticPr fontId="13"/>
  </si>
  <si>
    <r>
      <rPr>
        <sz val="8"/>
        <rFont val="メイリオ"/>
        <family val="3"/>
        <charset val="128"/>
      </rPr>
      <t>業界合計　</t>
    </r>
    <r>
      <rPr>
        <sz val="8"/>
        <rFont val="Arial"/>
        <family val="2"/>
      </rPr>
      <t>Industry Total</t>
    </r>
    <phoneticPr fontId="13"/>
  </si>
  <si>
    <r>
      <rPr>
        <sz val="8"/>
        <rFont val="メイリオ"/>
        <family val="3"/>
        <charset val="128"/>
      </rPr>
      <t>二輪車販売台数　</t>
    </r>
    <r>
      <rPr>
        <sz val="8"/>
        <rFont val="Arial"/>
        <family val="2"/>
      </rPr>
      <t>No. of Motorcycles for Sale</t>
    </r>
    <phoneticPr fontId="13"/>
  </si>
  <si>
    <r>
      <t>(</t>
    </r>
    <r>
      <rPr>
        <sz val="8"/>
        <rFont val="メイリオ"/>
        <family val="3"/>
        <charset val="128"/>
      </rPr>
      <t>増減率　</t>
    </r>
    <r>
      <rPr>
        <sz val="8"/>
        <rFont val="Arial"/>
        <family val="2"/>
      </rPr>
      <t>YoY Changes)</t>
    </r>
    <phoneticPr fontId="13"/>
  </si>
  <si>
    <r>
      <rPr>
        <sz val="8"/>
        <rFont val="メイリオ"/>
        <family val="3"/>
        <charset val="128"/>
      </rPr>
      <t>出品手数料　</t>
    </r>
    <r>
      <rPr>
        <sz val="8"/>
        <rFont val="Arial"/>
        <family val="2"/>
      </rPr>
      <t>Consignment Fees</t>
    </r>
  </si>
  <si>
    <r>
      <rPr>
        <sz val="8"/>
        <rFont val="メイリオ"/>
        <family val="3"/>
        <charset val="128"/>
      </rPr>
      <t>成約手数料　</t>
    </r>
    <r>
      <rPr>
        <sz val="8"/>
        <rFont val="Arial"/>
        <family val="2"/>
      </rPr>
      <t>Contract Completion Fees</t>
    </r>
  </si>
  <si>
    <r>
      <rPr>
        <sz val="8"/>
        <rFont val="メイリオ"/>
        <family val="3"/>
        <charset val="128"/>
      </rPr>
      <t>落札手数料　</t>
    </r>
    <r>
      <rPr>
        <sz val="8"/>
        <rFont val="Arial"/>
        <family val="2"/>
      </rPr>
      <t>Successful Bid Fees</t>
    </r>
  </si>
  <si>
    <r>
      <rPr>
        <sz val="8"/>
        <rFont val="メイリオ"/>
        <family val="3"/>
        <charset val="128"/>
      </rPr>
      <t>バイクオークション手数料　</t>
    </r>
    <r>
      <rPr>
        <sz val="8"/>
        <rFont val="Arial"/>
        <family val="2"/>
      </rPr>
      <t>Motorcycle Auction Fees</t>
    </r>
  </si>
  <si>
    <r>
      <rPr>
        <sz val="8"/>
        <rFont val="メイリオ"/>
        <family val="3"/>
        <charset val="128"/>
      </rPr>
      <t>商品売上高　</t>
    </r>
    <r>
      <rPr>
        <sz val="8"/>
        <rFont val="Arial"/>
        <family val="2"/>
      </rPr>
      <t>Net Sales of Goods</t>
    </r>
  </si>
  <si>
    <r>
      <rPr>
        <sz val="8"/>
        <rFont val="メイリオ"/>
        <family val="3"/>
        <charset val="128"/>
      </rPr>
      <t>その他の営業収入　</t>
    </r>
    <r>
      <rPr>
        <sz val="8"/>
        <rFont val="Arial"/>
        <family val="2"/>
      </rPr>
      <t>Other Revenues</t>
    </r>
  </si>
  <si>
    <r>
      <rPr>
        <sz val="8"/>
        <rFont val="メイリオ"/>
        <family val="3"/>
        <charset val="128"/>
      </rPr>
      <t>オートオークション計　</t>
    </r>
    <r>
      <rPr>
        <sz val="8"/>
        <rFont val="Arial"/>
        <family val="2"/>
      </rPr>
      <t>Auto Auction Business Total</t>
    </r>
    <rPh sb="9" eb="10">
      <t>ケイ</t>
    </rPh>
    <phoneticPr fontId="10"/>
  </si>
  <si>
    <r>
      <t>(</t>
    </r>
    <r>
      <rPr>
        <b/>
        <sz val="8"/>
        <rFont val="メイリオ"/>
        <family val="3"/>
        <charset val="128"/>
      </rPr>
      <t>リサイクル　</t>
    </r>
    <r>
      <rPr>
        <b/>
        <sz val="8"/>
        <rFont val="Arial"/>
        <family val="2"/>
      </rPr>
      <t xml:space="preserve"> Recycling Business)</t>
    </r>
    <phoneticPr fontId="10"/>
  </si>
  <si>
    <r>
      <rPr>
        <sz val="8"/>
        <rFont val="メイリオ"/>
        <family val="3"/>
        <charset val="128"/>
      </rPr>
      <t>資源リサイクル　</t>
    </r>
    <r>
      <rPr>
        <sz val="8"/>
        <rFont val="Arial"/>
        <family val="2"/>
      </rPr>
      <t>Resource Recycling</t>
    </r>
    <rPh sb="0" eb="2">
      <t>シゲン</t>
    </rPh>
    <phoneticPr fontId="22"/>
  </si>
  <si>
    <r>
      <rPr>
        <sz val="8"/>
        <rFont val="メイリオ"/>
        <family val="3"/>
        <charset val="128"/>
      </rPr>
      <t>中古自動車の輸出手続代行サービス　</t>
    </r>
    <r>
      <rPr>
        <sz val="8"/>
        <rFont val="Arial"/>
        <family val="2"/>
      </rPr>
      <t>Used Vehicle Export Clearing Service</t>
    </r>
  </si>
  <si>
    <r>
      <rPr>
        <sz val="8"/>
        <rFont val="メイリオ"/>
        <family val="3"/>
        <charset val="128"/>
      </rPr>
      <t>その他　</t>
    </r>
    <r>
      <rPr>
        <sz val="8"/>
        <rFont val="Arial"/>
        <family val="2"/>
      </rPr>
      <t>Other Revenues</t>
    </r>
  </si>
  <si>
    <r>
      <rPr>
        <sz val="8"/>
        <rFont val="メイリオ"/>
        <family val="3"/>
        <charset val="128"/>
      </rPr>
      <t>リサイクル計　Recycling</t>
    </r>
    <r>
      <rPr>
        <sz val="8"/>
        <rFont val="Arial"/>
        <family val="2"/>
      </rPr>
      <t xml:space="preserve"> Business Total</t>
    </r>
    <rPh sb="5" eb="6">
      <t>ケイ</t>
    </rPh>
    <phoneticPr fontId="10"/>
  </si>
  <si>
    <r>
      <rPr>
        <sz val="8"/>
        <rFont val="メイリオ"/>
        <family val="3"/>
        <charset val="128"/>
      </rPr>
      <t>リサイクル　</t>
    </r>
    <r>
      <rPr>
        <sz val="8"/>
        <rFont val="Arial"/>
        <family val="2"/>
      </rPr>
      <t>Recycling</t>
    </r>
  </si>
  <si>
    <r>
      <rPr>
        <sz val="8"/>
        <rFont val="メイリオ"/>
        <family val="3"/>
        <charset val="128"/>
      </rPr>
      <t>廃ゴムのリサイクル　</t>
    </r>
    <r>
      <rPr>
        <sz val="8"/>
        <rFont val="Arial"/>
        <family val="2"/>
      </rPr>
      <t>Revenues from Recycling Scrap Rubbers</t>
    </r>
  </si>
  <si>
    <r>
      <rPr>
        <sz val="8"/>
        <rFont val="メイリオ"/>
        <family val="3"/>
        <charset val="128"/>
      </rPr>
      <t>その他計　</t>
    </r>
    <r>
      <rPr>
        <sz val="8"/>
        <rFont val="Arial"/>
        <family val="2"/>
      </rPr>
      <t>Other Business Total</t>
    </r>
    <rPh sb="2" eb="3">
      <t>タ</t>
    </rPh>
    <rPh sb="3" eb="4">
      <t>ケイ</t>
    </rPh>
    <phoneticPr fontId="10"/>
  </si>
  <si>
    <r>
      <rPr>
        <sz val="8"/>
        <rFont val="メイリオ"/>
        <family val="3"/>
        <charset val="128"/>
      </rPr>
      <t>売上高　</t>
    </r>
    <r>
      <rPr>
        <sz val="8"/>
        <rFont val="Arial"/>
        <family val="2"/>
      </rPr>
      <t>Net Sales</t>
    </r>
  </si>
  <si>
    <r>
      <rPr>
        <sz val="8"/>
        <rFont val="メイリオ"/>
        <family val="3"/>
        <charset val="128"/>
      </rPr>
      <t>営業利益　</t>
    </r>
    <r>
      <rPr>
        <sz val="8"/>
        <rFont val="Arial"/>
        <family val="2"/>
      </rPr>
      <t>Operating Profit</t>
    </r>
    <rPh sb="0" eb="2">
      <t>エイギョウ</t>
    </rPh>
    <rPh sb="2" eb="4">
      <t>リエキ</t>
    </rPh>
    <phoneticPr fontId="18"/>
  </si>
  <si>
    <r>
      <rPr>
        <sz val="8"/>
        <rFont val="メイリオ"/>
        <family val="3"/>
        <charset val="128"/>
      </rPr>
      <t>経常利益　</t>
    </r>
    <r>
      <rPr>
        <sz val="8"/>
        <rFont val="Arial"/>
        <family val="2"/>
      </rPr>
      <t>Ordinary Profit</t>
    </r>
  </si>
  <si>
    <r>
      <rPr>
        <sz val="8"/>
        <rFont val="メイリオ"/>
        <family val="3"/>
        <charset val="128"/>
      </rPr>
      <t>親会社株主に帰属する当期純利益　</t>
    </r>
    <r>
      <rPr>
        <sz val="8"/>
        <rFont val="Arial"/>
        <family val="2"/>
      </rPr>
      <t>Profit Attributable to Owners of Parent</t>
    </r>
  </si>
  <si>
    <r>
      <rPr>
        <sz val="8"/>
        <rFont val="メイリオ"/>
        <family val="3"/>
        <charset val="128"/>
      </rPr>
      <t>出品台数　</t>
    </r>
    <r>
      <rPr>
        <sz val="8"/>
        <rFont val="Arial"/>
        <family val="2"/>
      </rPr>
      <t>No. of Consigned Vehicles</t>
    </r>
    <rPh sb="0" eb="2">
      <t>シュッピン</t>
    </rPh>
    <rPh sb="2" eb="4">
      <t>ダイスウ</t>
    </rPh>
    <phoneticPr fontId="10"/>
  </si>
  <si>
    <r>
      <rPr>
        <sz val="8"/>
        <rFont val="メイリオ"/>
        <family val="3"/>
        <charset val="128"/>
      </rPr>
      <t>成約台数　</t>
    </r>
    <r>
      <rPr>
        <sz val="8"/>
        <rFont val="Arial"/>
        <family val="2"/>
      </rPr>
      <t>No. of Contracted Vehicles</t>
    </r>
    <rPh sb="0" eb="2">
      <t>セイヤク</t>
    </rPh>
    <rPh sb="2" eb="4">
      <t>ダイスウ</t>
    </rPh>
    <phoneticPr fontId="22"/>
  </si>
  <si>
    <r>
      <rPr>
        <sz val="8"/>
        <rFont val="メイリオ"/>
        <family val="3"/>
        <charset val="128"/>
      </rPr>
      <t>成約率　</t>
    </r>
    <r>
      <rPr>
        <sz val="8"/>
        <rFont val="Arial"/>
        <family val="2"/>
      </rPr>
      <t>Contract Completion Rate</t>
    </r>
    <rPh sb="0" eb="2">
      <t>セイヤク</t>
    </rPh>
    <rPh sb="2" eb="3">
      <t>リツ</t>
    </rPh>
    <phoneticPr fontId="10"/>
  </si>
  <si>
    <r>
      <t>1</t>
    </r>
    <r>
      <rPr>
        <sz val="8"/>
        <rFont val="メイリオ"/>
        <family val="3"/>
        <charset val="128"/>
      </rPr>
      <t>台当たり出品手数料　</t>
    </r>
    <r>
      <rPr>
        <sz val="8"/>
        <rFont val="Arial"/>
        <family val="2"/>
      </rPr>
      <t>Consignment Fees per Vehicle consigned</t>
    </r>
    <rPh sb="1" eb="2">
      <t>ダイ</t>
    </rPh>
    <rPh sb="2" eb="3">
      <t>ア</t>
    </rPh>
    <rPh sb="5" eb="7">
      <t>シュッピン</t>
    </rPh>
    <rPh sb="7" eb="10">
      <t>テスウリョウ</t>
    </rPh>
    <phoneticPr fontId="10"/>
  </si>
  <si>
    <r>
      <t>1</t>
    </r>
    <r>
      <rPr>
        <sz val="8"/>
        <rFont val="メイリオ"/>
        <family val="3"/>
        <charset val="128"/>
      </rPr>
      <t>台当たり成約手数料　</t>
    </r>
    <r>
      <rPr>
        <sz val="8"/>
        <rFont val="Arial"/>
        <family val="2"/>
      </rPr>
      <t>Contract Completion Fees per Vehicle Contracts completed</t>
    </r>
    <rPh sb="1" eb="2">
      <t>ダイ</t>
    </rPh>
    <rPh sb="2" eb="3">
      <t>ア</t>
    </rPh>
    <rPh sb="5" eb="7">
      <t>セイヤク</t>
    </rPh>
    <rPh sb="7" eb="10">
      <t>テスウリョウ</t>
    </rPh>
    <phoneticPr fontId="10"/>
  </si>
  <si>
    <r>
      <t>1</t>
    </r>
    <r>
      <rPr>
        <sz val="8"/>
        <rFont val="メイリオ"/>
        <family val="3"/>
        <charset val="128"/>
      </rPr>
      <t>台当たり落札手数料　</t>
    </r>
    <r>
      <rPr>
        <sz val="8"/>
        <rFont val="Arial"/>
        <family val="2"/>
      </rPr>
      <t>Successful Bidding Fees per Vehicle Contracts completed</t>
    </r>
    <rPh sb="1" eb="2">
      <t>ダイ</t>
    </rPh>
    <rPh sb="2" eb="3">
      <t>ア</t>
    </rPh>
    <rPh sb="5" eb="7">
      <t>ラクサツ</t>
    </rPh>
    <rPh sb="7" eb="10">
      <t>テスウリョウ</t>
    </rPh>
    <phoneticPr fontId="10"/>
  </si>
  <si>
    <r>
      <rPr>
        <sz val="8"/>
        <rFont val="メイリオ"/>
        <family val="3"/>
        <charset val="128"/>
      </rPr>
      <t>現車会員数　</t>
    </r>
    <r>
      <rPr>
        <sz val="8"/>
        <rFont val="Arial"/>
        <family val="2"/>
      </rPr>
      <t>On-site Auction Members</t>
    </r>
    <rPh sb="0" eb="1">
      <t>ゲン</t>
    </rPh>
    <rPh sb="1" eb="2">
      <t>シャ</t>
    </rPh>
    <rPh sb="2" eb="5">
      <t>カイインスウ</t>
    </rPh>
    <phoneticPr fontId="10"/>
  </si>
  <si>
    <r>
      <t>CIS</t>
    </r>
    <r>
      <rPr>
        <sz val="8"/>
        <rFont val="メイリオ"/>
        <family val="3"/>
        <charset val="128"/>
      </rPr>
      <t>（インターネット）会員数　</t>
    </r>
    <r>
      <rPr>
        <sz val="8"/>
        <rFont val="Arial"/>
        <family val="2"/>
      </rPr>
      <t>CIS (Internet) Members</t>
    </r>
    <rPh sb="12" eb="15">
      <t>カイインスウ</t>
    </rPh>
    <phoneticPr fontId="10"/>
  </si>
  <si>
    <r>
      <t>TV</t>
    </r>
    <r>
      <rPr>
        <sz val="8"/>
        <rFont val="メイリオ"/>
        <family val="3"/>
        <charset val="128"/>
      </rPr>
      <t>（衛星）会員数　</t>
    </r>
    <r>
      <rPr>
        <sz val="8"/>
        <rFont val="Arial"/>
        <family val="2"/>
      </rPr>
      <t>TV (Satellite Auction) Members</t>
    </r>
    <rPh sb="3" eb="4">
      <t>マモル</t>
    </rPh>
    <rPh sb="4" eb="5">
      <t>）</t>
    </rPh>
    <rPh sb="6" eb="8">
      <t>カイイン</t>
    </rPh>
    <rPh sb="8" eb="9">
      <t>スウ</t>
    </rPh>
    <phoneticPr fontId="10"/>
  </si>
  <si>
    <r>
      <rPr>
        <sz val="8"/>
        <rFont val="メイリオ"/>
        <family val="3"/>
        <charset val="128"/>
      </rPr>
      <t>ラビット店舗数　</t>
    </r>
    <r>
      <rPr>
        <sz val="8"/>
        <rFont val="Arial"/>
        <family val="2"/>
      </rPr>
      <t>Rabbit Chain Shops</t>
    </r>
    <rPh sb="4" eb="7">
      <t>テンポスウ</t>
    </rPh>
    <phoneticPr fontId="10"/>
  </si>
  <si>
    <r>
      <rPr>
        <sz val="8"/>
        <rFont val="メイリオ"/>
        <family val="3"/>
        <charset val="128"/>
      </rPr>
      <t>設備投資（支出ベース）　</t>
    </r>
    <r>
      <rPr>
        <sz val="8"/>
        <rFont val="Arial"/>
        <family val="2"/>
      </rPr>
      <t>Capital Expenditures</t>
    </r>
    <r>
      <rPr>
        <sz val="8"/>
        <rFont val="メイリオ"/>
        <family val="3"/>
        <charset val="128"/>
      </rPr>
      <t>（</t>
    </r>
    <r>
      <rPr>
        <sz val="8"/>
        <rFont val="Arial"/>
        <family val="2"/>
      </rPr>
      <t>Terms of Cash Flows</t>
    </r>
    <r>
      <rPr>
        <sz val="8"/>
        <rFont val="メイリオ"/>
        <family val="3"/>
        <charset val="128"/>
      </rPr>
      <t>）</t>
    </r>
    <rPh sb="0" eb="2">
      <t>セツビ</t>
    </rPh>
    <rPh sb="2" eb="4">
      <t>トウシ</t>
    </rPh>
    <phoneticPr fontId="18"/>
  </si>
  <si>
    <r>
      <rPr>
        <sz val="8"/>
        <rFont val="メイリオ"/>
        <family val="3"/>
        <charset val="128"/>
      </rPr>
      <t>減価償却費　</t>
    </r>
    <r>
      <rPr>
        <sz val="8"/>
        <rFont val="Arial"/>
        <family val="2"/>
      </rPr>
      <t>Depreciation</t>
    </r>
    <rPh sb="0" eb="5">
      <t>ゲンカショウキャクヒ</t>
    </rPh>
    <phoneticPr fontId="18"/>
  </si>
  <si>
    <r>
      <rPr>
        <sz val="7"/>
        <rFont val="メイリオ"/>
        <family val="3"/>
        <charset val="128"/>
      </rPr>
      <t>（単位：台、％、円、社、店</t>
    </r>
    <r>
      <rPr>
        <sz val="7"/>
        <rFont val="Arial"/>
        <family val="2"/>
      </rPr>
      <t xml:space="preserve"> </t>
    </r>
    <r>
      <rPr>
        <sz val="7"/>
        <rFont val="メイリオ"/>
        <family val="3"/>
        <charset val="128"/>
      </rPr>
      <t>　</t>
    </r>
    <r>
      <rPr>
        <sz val="7"/>
        <rFont val="Arial"/>
        <family val="2"/>
      </rPr>
      <t xml:space="preserve"> Unit: No. of Vehicles, %, Yen, No. of Companies, No. of Shops</t>
    </r>
    <r>
      <rPr>
        <sz val="7"/>
        <rFont val="メイリオ"/>
        <family val="3"/>
        <charset val="128"/>
      </rPr>
      <t>）</t>
    </r>
    <rPh sb="4" eb="5">
      <t>ダイ</t>
    </rPh>
    <rPh sb="8" eb="9">
      <t>エン</t>
    </rPh>
    <rPh sb="10" eb="11">
      <t>シャ</t>
    </rPh>
    <rPh sb="12" eb="13">
      <t>ミセ</t>
    </rPh>
    <phoneticPr fontId="14"/>
  </si>
  <si>
    <r>
      <t xml:space="preserve"> </t>
    </r>
    <r>
      <rPr>
        <sz val="8"/>
        <rFont val="メイリオ"/>
        <family val="3"/>
        <charset val="128"/>
      </rPr>
      <t>営業利益または営業損失</t>
    </r>
    <r>
      <rPr>
        <sz val="8"/>
        <rFont val="Arial"/>
        <family val="2"/>
      </rPr>
      <t>(</t>
    </r>
    <r>
      <rPr>
        <sz val="8"/>
        <rFont val="メイリオ"/>
        <family val="3"/>
        <charset val="128"/>
      </rPr>
      <t>▲</t>
    </r>
    <r>
      <rPr>
        <sz val="8"/>
        <rFont val="Arial"/>
        <family val="2"/>
      </rPr>
      <t>) Operating profit (loss)</t>
    </r>
    <rPh sb="1" eb="3">
      <t>エイギョウ</t>
    </rPh>
    <rPh sb="3" eb="5">
      <t>リエキ</t>
    </rPh>
    <rPh sb="8" eb="10">
      <t>エイギョウ</t>
    </rPh>
    <rPh sb="10" eb="12">
      <t>ソンシツ</t>
    </rPh>
    <phoneticPr fontId="22"/>
  </si>
  <si>
    <r>
      <t xml:space="preserve"> </t>
    </r>
    <r>
      <rPr>
        <sz val="8"/>
        <rFont val="メイリオ"/>
        <family val="3"/>
        <charset val="128"/>
        <scheme val="major"/>
      </rPr>
      <t>営業利益または営業損失</t>
    </r>
    <r>
      <rPr>
        <sz val="8"/>
        <rFont val="Arial"/>
        <family val="2"/>
      </rPr>
      <t>(</t>
    </r>
    <r>
      <rPr>
        <sz val="8"/>
        <rFont val="ＭＳ Ｐゴシック"/>
        <family val="3"/>
        <charset val="128"/>
      </rPr>
      <t>▲</t>
    </r>
    <r>
      <rPr>
        <sz val="8"/>
        <rFont val="Arial"/>
        <family val="2"/>
      </rPr>
      <t>) Operating profit (loss)</t>
    </r>
    <phoneticPr fontId="13"/>
  </si>
  <si>
    <t>Ⅰ</t>
    <phoneticPr fontId="22"/>
  </si>
  <si>
    <t>主要データ（年度）</t>
    <rPh sb="0" eb="2">
      <t>シュヨウ</t>
    </rPh>
    <rPh sb="6" eb="8">
      <t>ネンド</t>
    </rPh>
    <phoneticPr fontId="22"/>
  </si>
  <si>
    <t>※自己株式数には、USS従業員持株会専用信託が所有する株式を含めております。</t>
    <phoneticPr fontId="13"/>
  </si>
  <si>
    <t>※2015.3期までの当期純利益は、親会社株主に帰属する当期純利益として表示しております。</t>
    <phoneticPr fontId="13"/>
  </si>
  <si>
    <t xml:space="preserve">Main Financial Indicators (Fiscal Year) </t>
    <phoneticPr fontId="22"/>
  </si>
  <si>
    <t>* All CIS (Internet) and TV (Satellite Auction) members are also on-site auction members because on-site membership is a requirement for these other two membership categories.</t>
    <phoneticPr fontId="13"/>
  </si>
  <si>
    <t>* Treasury shares includes shares held by the USS Employee Stock Ownership Plan Trust.</t>
    <phoneticPr fontId="13"/>
  </si>
  <si>
    <t>* Per Share Information, Number of Shares Outstanding (excl. Treasury Shares) and Treasury Shares have been retroactively adjusted for the stock split on October 1, 2013.</t>
    <phoneticPr fontId="13"/>
  </si>
  <si>
    <t>* Profit for the period up to the fiscal year ended March 2015 is presented as Profit Attributable to Owners of Parent.</t>
    <phoneticPr fontId="13"/>
  </si>
  <si>
    <t>* Partial Amendments to Accounting Standard for Tax Effect Accounting, etc. (ASBJ Statement No. 28, February 16, 2018) are applied from the fiscal year ended March 2019.</t>
    <phoneticPr fontId="13"/>
  </si>
  <si>
    <t xml:space="preserve">* Provision for Retirement Benefits for the period up to the fiscal year ended March 2013 is presented as Retirement Benefit Liability. </t>
  </si>
  <si>
    <t>本資料における注記事項は下記のとおりです。</t>
    <rPh sb="0" eb="1">
      <t>ホン</t>
    </rPh>
    <rPh sb="1" eb="3">
      <t>シリョウ</t>
    </rPh>
    <rPh sb="7" eb="9">
      <t>チュウキ</t>
    </rPh>
    <rPh sb="9" eb="11">
      <t>ジコウ</t>
    </rPh>
    <rPh sb="12" eb="14">
      <t>カキ</t>
    </rPh>
    <phoneticPr fontId="22"/>
  </si>
  <si>
    <t xml:space="preserve">The calculating formula in this material is as follows. </t>
    <phoneticPr fontId="22"/>
  </si>
  <si>
    <t>The note in this material is as follows</t>
    <phoneticPr fontId="22"/>
  </si>
  <si>
    <t>※「従業員等に信託を通じて自社の株式を交付する取引に関する実務上の取扱い」（実務対応報告第30号 平成27年3月26日）を2015年3月期より適用しているため、2014年3月期については遡及適用後の連結財務諸表となっております。</t>
    <phoneticPr fontId="22"/>
  </si>
  <si>
    <t xml:space="preserve">* The Company has applied the Practical Solution on Transactions of Delivering the Company's Own Stock to Employees etc. through Trusts (Practical Issue Task Force (PITF) No. 30 issued on March 26, 2015) from the fiscal year ended March 2015. </t>
    <phoneticPr fontId="22"/>
  </si>
  <si>
    <t xml:space="preserve">   The consolidated financial statements for the fiscal year ended March 2014 are restated to retrospectively apply the aforementioned standards.</t>
    <phoneticPr fontId="22"/>
  </si>
  <si>
    <t>Ⅱ</t>
    <phoneticPr fontId="22"/>
  </si>
  <si>
    <t>オートオークションデータ</t>
    <phoneticPr fontId="22"/>
  </si>
  <si>
    <t>1.業界データ</t>
    <rPh sb="2" eb="4">
      <t>ギョウカイ</t>
    </rPh>
    <phoneticPr fontId="22"/>
  </si>
  <si>
    <t>※バス、トラックを含む台数を記載しております。</t>
    <phoneticPr fontId="13"/>
  </si>
  <si>
    <t>※㈱ユーストカーの公表数値の修正にともない、2021年の企業系の出品台数を遡及修正しております。　</t>
  </si>
  <si>
    <t>Ⅱ</t>
  </si>
  <si>
    <t>Auto Auction Data</t>
  </si>
  <si>
    <t>Auto Auction Data</t>
    <phoneticPr fontId="22"/>
  </si>
  <si>
    <t>1.Industry Data</t>
  </si>
  <si>
    <t xml:space="preserve">* All kinds of vehicles are listed, including buses and trucks. </t>
  </si>
  <si>
    <t xml:space="preserve">*The number of company-affiliated vehicles consigned in 2021 has been retroactively adjusted due to a revision of data published by USEDCAR Co., Ltd. </t>
  </si>
  <si>
    <t>(1) 自動車業界関連指標の推移（暦年）</t>
    <rPh sb="4" eb="7">
      <t>ジドウシャ</t>
    </rPh>
    <rPh sb="7" eb="9">
      <t>ギョウカイ</t>
    </rPh>
    <rPh sb="9" eb="11">
      <t>カンレン</t>
    </rPh>
    <rPh sb="11" eb="13">
      <t>シヒョウ</t>
    </rPh>
    <rPh sb="14" eb="16">
      <t>スイイ</t>
    </rPh>
    <rPh sb="17" eb="19">
      <t>レキネン</t>
    </rPh>
    <phoneticPr fontId="22"/>
  </si>
  <si>
    <t>(3) 業態別オートオークション出品台数（暦年）</t>
    <rPh sb="4" eb="7">
      <t>ギョウタイベツ</t>
    </rPh>
    <rPh sb="16" eb="20">
      <t>シュッピンダイスウ</t>
    </rPh>
    <rPh sb="21" eb="23">
      <t>レキネン</t>
    </rPh>
    <phoneticPr fontId="22"/>
  </si>
  <si>
    <t>(4) オートオークション業界グループ別出品台数シェア（暦年）</t>
    <phoneticPr fontId="22"/>
  </si>
  <si>
    <t>(1) Automobile Industry Statistics (Calendar Year)</t>
    <phoneticPr fontId="22"/>
  </si>
  <si>
    <t xml:space="preserve">(3) Market Share by Auction Site Category (Calendar Year)
</t>
    <phoneticPr fontId="22"/>
  </si>
  <si>
    <t>※㈱ユーストカーの公表数値の修正にともない、2021年のその他の出品台数とグループ別シェアを遡及修正しております。</t>
  </si>
  <si>
    <t xml:space="preserve">(4) Market Share by Auto Auction Industry Group (Calendar Year)
</t>
    <phoneticPr fontId="22"/>
  </si>
  <si>
    <t>*As JAA has become a subsidiary, the vehicle consignment data reported by the USS Group from October 2017 onward includes the number of vehicles consigned to the JAA Group.</t>
  </si>
  <si>
    <t>*The number of other vehicles consigned and the share in 2021 have been retroactively adjusted due to a revision of data published by USEDCAR Co., Ltd.</t>
  </si>
  <si>
    <t>オートオークションデータ</t>
  </si>
  <si>
    <t>(5) オートオークション会場出品台数ランキング（暦年）</t>
    <rPh sb="13" eb="15">
      <t>カイジョウ</t>
    </rPh>
    <rPh sb="15" eb="17">
      <t>シュッピン</t>
    </rPh>
    <rPh sb="17" eb="19">
      <t>ダイスウ</t>
    </rPh>
    <rPh sb="25" eb="27">
      <t>レキネン</t>
    </rPh>
    <phoneticPr fontId="22"/>
  </si>
  <si>
    <t xml:space="preserve">(5) Ranking of Auto Auction Sites by Number of Consigned Vehicles (Calendar Year)
</t>
    <phoneticPr fontId="22"/>
  </si>
  <si>
    <t>* The above ranking includes only on-site auction and is based on the data provided by USEDCAR Co., Ltd.</t>
  </si>
  <si>
    <t>2.USSデータ</t>
    <phoneticPr fontId="22"/>
  </si>
  <si>
    <t>1. 業界データ</t>
    <rPh sb="3" eb="5">
      <t>ギョウカイ</t>
    </rPh>
    <phoneticPr fontId="22"/>
  </si>
  <si>
    <t>1. Industry Data</t>
    <phoneticPr fontId="22"/>
  </si>
  <si>
    <t xml:space="preserve">(1) USS会場別オートオークション実績（年度） </t>
    <phoneticPr fontId="22"/>
  </si>
  <si>
    <t>2. USS Data</t>
    <phoneticPr fontId="22"/>
  </si>
  <si>
    <t xml:space="preserve">(1) Auto Auction Results at USS Auction Sites (Fiscal Year)
</t>
    <phoneticPr fontId="22"/>
  </si>
  <si>
    <t>(2) USSオートオークション月次推移（年度）</t>
    <phoneticPr fontId="22"/>
  </si>
  <si>
    <t xml:space="preserve">(2) Monthly USS Auto Auction Results (Fiscal Year)
</t>
    <phoneticPr fontId="22"/>
  </si>
  <si>
    <t>Ⅲ</t>
  </si>
  <si>
    <t>Ⅲ</t>
    <phoneticPr fontId="22"/>
  </si>
  <si>
    <t>決算データ等</t>
    <rPh sb="0" eb="2">
      <t>ケッサン</t>
    </rPh>
    <rPh sb="5" eb="6">
      <t>トウ</t>
    </rPh>
    <phoneticPr fontId="22"/>
  </si>
  <si>
    <t>1. セグメント</t>
  </si>
  <si>
    <t>1. セグメント</t>
    <phoneticPr fontId="22"/>
  </si>
  <si>
    <t>(1) 事業の種類別セグメントの状況</t>
    <phoneticPr fontId="22"/>
  </si>
  <si>
    <t>Financial Data</t>
  </si>
  <si>
    <t>Financial Data</t>
    <phoneticPr fontId="22"/>
  </si>
  <si>
    <t>1. Segment Information</t>
  </si>
  <si>
    <t>1. Segment Information</t>
    <phoneticPr fontId="22"/>
  </si>
  <si>
    <t>(1) Segment Information by Business Category</t>
    <phoneticPr fontId="22"/>
  </si>
  <si>
    <t>* Beginning with 2023.3, the recycle business, which was previously included in “other,” is a reportable segment. Figures for “recycling” and “other” have been revised to conform with this change.</t>
  </si>
  <si>
    <t>(3) オートオークション － 売上内訳推移</t>
    <phoneticPr fontId="22"/>
  </si>
  <si>
    <t>※売上内訳は、連結数値を使用しております。</t>
  </si>
  <si>
    <t xml:space="preserve">(3) Auto Auction Business - Sales Composition
</t>
    <phoneticPr fontId="22"/>
  </si>
  <si>
    <t>* Net Sales figures are after eliminations for consolidation.</t>
  </si>
  <si>
    <t xml:space="preserve"> *Fees per Vehicle (excl. JBA) for the periods before 2019.3 are retroactively adjusted to conform to the revised definition of Lower-priced vehicles.　</t>
  </si>
  <si>
    <t>(4) オートオークション － 低額車推移（JBA除く）</t>
    <phoneticPr fontId="22"/>
  </si>
  <si>
    <t>※低額車の定義を見直したことにともない、2019.3期以前の低額車取扱台数は遡及して修正表示しております。</t>
  </si>
  <si>
    <t xml:space="preserve">(4) Auto Auction Business - Lower-priced vehicles Auction (excl. JBA)
</t>
    <phoneticPr fontId="22"/>
  </si>
  <si>
    <t xml:space="preserve">*The figures in this page include JAA and HAA Kobe from October 2017 onward. </t>
  </si>
  <si>
    <t>*Lower-priced vehicles Auction Data for the periods before 2019.3 are retroactively adjusted to conform to the revised definition of Lower-priced vehicles.</t>
  </si>
  <si>
    <t>(5) オートオークション － 会員数および外部落札情報（JBA除く）</t>
    <phoneticPr fontId="22"/>
  </si>
  <si>
    <t>※2016.3期において、TV（衛星）落札台数の集計方法を変更しております。</t>
  </si>
  <si>
    <t xml:space="preserve">(5) Auto Auction Business - Members and Successful Off-site Bids (excl. JBA)
</t>
    <phoneticPr fontId="22"/>
  </si>
  <si>
    <t>*All CIS (Internet) and TV (Satellite auction) members are also on-site auction members because on-site membership is a requirement for these other two membership categories.</t>
  </si>
  <si>
    <t xml:space="preserve">*Successful Off-site Bids include bids by CIS (Internet) and TV (Satellite Auction) members. </t>
  </si>
  <si>
    <t>*The basis of aggregating successful bids received via satellite TV for calculating the off-site successful bid ratio is changed in the fiscal year ended March 2016.</t>
  </si>
  <si>
    <t>2. 連結</t>
    <rPh sb="3" eb="5">
      <t>レンケツ</t>
    </rPh>
    <phoneticPr fontId="22"/>
  </si>
  <si>
    <t>(1) 連結損益計算書</t>
    <rPh sb="4" eb="11">
      <t>レンケツソンエキケイサンショ</t>
    </rPh>
    <phoneticPr fontId="22"/>
  </si>
  <si>
    <t>※2015.3期までの少数株主利益は、非支配株主に帰属する当期純利益として表示しております。</t>
  </si>
  <si>
    <t>※2015.3期までの当期純利益は、親会社株主に帰属する当期純利益として表示しております。</t>
  </si>
  <si>
    <t xml:space="preserve">(1) Consolidated Statements of Income
</t>
    <phoneticPr fontId="22"/>
  </si>
  <si>
    <t xml:space="preserve">2. Consolidated Basis
</t>
    <phoneticPr fontId="22"/>
  </si>
  <si>
    <t xml:space="preserve">* Minority Interests in Income for the period up to the fiscal year ended March 2015 is presented as Profit Attributable to Non-controlling Interests. </t>
  </si>
  <si>
    <t>* Net Income for the period up to the fiscal year ended March 2015 is presented as Profit Attributable to Owners of Parent.</t>
  </si>
  <si>
    <t>(2) 連結貸借対照表</t>
    <phoneticPr fontId="22"/>
  </si>
  <si>
    <t>※「『税効果会計に係る会計基準』の一部改正」（企業会計基準第28号 平成30年2月16日）等を2019.3期から適用しており、2018.3期の資産、負債は遡及して修正表示しております。</t>
  </si>
  <si>
    <t xml:space="preserve">(2) Consolidated Balance Sheet
</t>
    <phoneticPr fontId="22"/>
  </si>
  <si>
    <t xml:space="preserve">* Partial Amendments to Accounting Standard for Tax Effect Accounting, etc. (ASBJ Statement No. 28, February 16, 2018) are applied from the fiscal year ended March 2019. </t>
    <phoneticPr fontId="22"/>
  </si>
  <si>
    <t xml:space="preserve">   The values of assets and liabilities for the fiscal year ended March 2018 are retroactively adjusted.</t>
    <phoneticPr fontId="22"/>
  </si>
  <si>
    <t>※(株)ユーストカーのデータを基に、現車オークション会場のみを対象としております。</t>
    <rPh sb="15" eb="16">
      <t>モト</t>
    </rPh>
    <rPh sb="18" eb="19">
      <t>ウツツ</t>
    </rPh>
    <rPh sb="19" eb="20">
      <t>グルマ</t>
    </rPh>
    <rPh sb="26" eb="28">
      <t>カイジョウ</t>
    </rPh>
    <rPh sb="31" eb="33">
      <t>タイショウ</t>
    </rPh>
    <phoneticPr fontId="22"/>
  </si>
  <si>
    <t>※2023年3月期より、「その他」に含まれていた「リサイクル」を報告セグメントとし、2022年3月期以前の数値は変更後の区分に基づき作成しております。</t>
    <phoneticPr fontId="22"/>
  </si>
  <si>
    <t>※低額車の定義を見直したことにともない、2019.3期以前の1台当たり手数料 低額車除く（JBA除く）は、遡及して修正表示しております。</t>
    <rPh sb="1" eb="3">
      <t>テイガク</t>
    </rPh>
    <rPh sb="3" eb="4">
      <t>シャ</t>
    </rPh>
    <rPh sb="5" eb="7">
      <t>テイギ</t>
    </rPh>
    <rPh sb="8" eb="10">
      <t>ミナオ</t>
    </rPh>
    <rPh sb="26" eb="27">
      <t>キ</t>
    </rPh>
    <rPh sb="27" eb="29">
      <t>イゼン</t>
    </rPh>
    <rPh sb="31" eb="32">
      <t>ダイ</t>
    </rPh>
    <rPh sb="32" eb="33">
      <t>ア</t>
    </rPh>
    <rPh sb="35" eb="38">
      <t>テスウリョウ</t>
    </rPh>
    <rPh sb="39" eb="41">
      <t>テイガク</t>
    </rPh>
    <rPh sb="41" eb="42">
      <t>シャ</t>
    </rPh>
    <rPh sb="42" eb="43">
      <t>ノゾ</t>
    </rPh>
    <rPh sb="48" eb="49">
      <t>ノゾ</t>
    </rPh>
    <rPh sb="53" eb="55">
      <t>ソキュウ</t>
    </rPh>
    <rPh sb="57" eb="59">
      <t>シュウセイ</t>
    </rPh>
    <rPh sb="59" eb="61">
      <t>ヒョウジ</t>
    </rPh>
    <phoneticPr fontId="13"/>
  </si>
  <si>
    <t>※2017年10月よりJAA、HAA神戸の実績を含めております。　</t>
    <rPh sb="5" eb="6">
      <t>ネン</t>
    </rPh>
    <rPh sb="8" eb="9">
      <t>ガツ</t>
    </rPh>
    <rPh sb="18" eb="20">
      <t>コウベ</t>
    </rPh>
    <rPh sb="21" eb="23">
      <t>ジッセキ</t>
    </rPh>
    <rPh sb="24" eb="25">
      <t>フク</t>
    </rPh>
    <phoneticPr fontId="13"/>
  </si>
  <si>
    <r>
      <rPr>
        <sz val="10"/>
        <rFont val="ＭＳ Ｐゴシック"/>
        <family val="3"/>
        <charset val="128"/>
      </rPr>
      <t>Ⅲ</t>
    </r>
    <phoneticPr fontId="22"/>
  </si>
  <si>
    <t>Ⅰ</t>
    <phoneticPr fontId="22"/>
  </si>
  <si>
    <r>
      <rPr>
        <sz val="10"/>
        <rFont val="ＭＳ Ｐゴシック"/>
        <family val="3"/>
        <charset val="128"/>
      </rPr>
      <t>Ⅱ</t>
    </r>
    <phoneticPr fontId="22"/>
  </si>
  <si>
    <t>※CIS（インターネット）会員およびTV（衛星）会員への入会条件として現車会員であることが求められるため、CIS（インターネット）会員・TV（衛星）会員は必ず現車会員となります。</t>
    <rPh sb="21" eb="23">
      <t>エイセイ</t>
    </rPh>
    <rPh sb="71" eb="73">
      <t>エイセイ</t>
    </rPh>
    <phoneticPr fontId="13"/>
  </si>
  <si>
    <t>（出所：(一社)日本自動車販売協会連合会、(一社)日本自動車工業会、(一社)全国軽自動車協会連合会、(独)統計センター）</t>
    <phoneticPr fontId="13"/>
  </si>
  <si>
    <t xml:space="preserve"> (Sources: Japan Automobile Dealers Association, Japan Automobile Manufacturers Association, Japan Light Motor Vehicle and Motorcycle Association, The National Statistics Center)</t>
    <phoneticPr fontId="22"/>
  </si>
  <si>
    <r>
      <rPr>
        <sz val="6"/>
        <rFont val="メイリオ"/>
        <family val="3"/>
        <charset val="128"/>
      </rPr>
      <t>（単位：千台、％</t>
    </r>
    <r>
      <rPr>
        <sz val="6"/>
        <rFont val="Arial"/>
        <family val="2"/>
      </rPr>
      <t xml:space="preserve"> </t>
    </r>
    <r>
      <rPr>
        <sz val="6"/>
        <rFont val="Yu Gothic"/>
        <family val="2"/>
        <charset val="128"/>
      </rPr>
      <t>　</t>
    </r>
    <r>
      <rPr>
        <sz val="6"/>
        <rFont val="Arial"/>
        <family val="2"/>
      </rPr>
      <t xml:space="preserve"> Unit</t>
    </r>
    <r>
      <rPr>
        <sz val="6"/>
        <rFont val="メイリオ"/>
        <family val="3"/>
        <charset val="128"/>
      </rPr>
      <t>：</t>
    </r>
    <r>
      <rPr>
        <sz val="6"/>
        <rFont val="Arial"/>
        <family val="2"/>
      </rPr>
      <t>No.of Thousand Motorcycles, %</t>
    </r>
    <r>
      <rPr>
        <sz val="6"/>
        <rFont val="メイリオ"/>
        <family val="3"/>
        <charset val="128"/>
      </rPr>
      <t>）</t>
    </r>
    <rPh sb="1" eb="3">
      <t>タンイ</t>
    </rPh>
    <rPh sb="4" eb="5">
      <t>セン</t>
    </rPh>
    <rPh sb="5" eb="6">
      <t>ダイ</t>
    </rPh>
    <phoneticPr fontId="13"/>
  </si>
  <si>
    <r>
      <rPr>
        <sz val="7"/>
        <rFont val="メイリオ"/>
        <family val="3"/>
        <charset val="128"/>
      </rPr>
      <t>（単位：千台、％　</t>
    </r>
    <r>
      <rPr>
        <sz val="7"/>
        <rFont val="Arial"/>
        <family val="2"/>
      </rPr>
      <t>Unit</t>
    </r>
    <r>
      <rPr>
        <sz val="7"/>
        <rFont val="メイリオ"/>
        <family val="3"/>
        <charset val="128"/>
      </rPr>
      <t>：</t>
    </r>
    <r>
      <rPr>
        <sz val="7"/>
        <rFont val="Arial"/>
        <family val="2"/>
      </rPr>
      <t>No.of Thousand Motorcycles, %</t>
    </r>
    <r>
      <rPr>
        <sz val="7"/>
        <rFont val="メイリオ"/>
        <family val="3"/>
        <charset val="128"/>
      </rPr>
      <t>）</t>
    </r>
    <rPh sb="1" eb="3">
      <t>タンイ</t>
    </rPh>
    <rPh sb="4" eb="5">
      <t>セン</t>
    </rPh>
    <rPh sb="5" eb="6">
      <t>ダイ</t>
    </rPh>
    <phoneticPr fontId="13"/>
  </si>
  <si>
    <r>
      <t xml:space="preserve"> </t>
    </r>
    <r>
      <rPr>
        <sz val="9"/>
        <rFont val="メイリオ"/>
        <family val="3"/>
        <charset val="128"/>
      </rPr>
      <t xml:space="preserve">出品台数
</t>
    </r>
    <r>
      <rPr>
        <sz val="9"/>
        <rFont val="Arial"/>
        <family val="2"/>
      </rPr>
      <t xml:space="preserve"> No. of Consigned
 Motorcycles</t>
    </r>
    <rPh sb="1" eb="3">
      <t>シュッピン</t>
    </rPh>
    <rPh sb="3" eb="5">
      <t>ダイスウ</t>
    </rPh>
    <phoneticPr fontId="13"/>
  </si>
  <si>
    <r>
      <t xml:space="preserve"> </t>
    </r>
    <r>
      <rPr>
        <sz val="9"/>
        <rFont val="メイリオ"/>
        <family val="3"/>
        <charset val="128"/>
      </rPr>
      <t xml:space="preserve">成約台数
</t>
    </r>
    <r>
      <rPr>
        <sz val="9"/>
        <rFont val="Arial"/>
        <family val="2"/>
      </rPr>
      <t xml:space="preserve"> No. of Contracted
 Motorcycles</t>
    </r>
    <rPh sb="1" eb="3">
      <t>セイヤク</t>
    </rPh>
    <rPh sb="3" eb="5">
      <t>ダイスウ</t>
    </rPh>
    <phoneticPr fontId="13"/>
  </si>
  <si>
    <r>
      <rPr>
        <sz val="8"/>
        <rFont val="メイリオ"/>
        <family val="3"/>
        <charset val="128"/>
      </rPr>
      <t>（単位：台、％</t>
    </r>
    <r>
      <rPr>
        <sz val="8"/>
        <rFont val="Arial"/>
        <family val="2"/>
      </rPr>
      <t xml:space="preserve"> </t>
    </r>
    <r>
      <rPr>
        <sz val="8"/>
        <rFont val="メイリオ"/>
        <family val="3"/>
        <charset val="128"/>
      </rPr>
      <t>　</t>
    </r>
    <r>
      <rPr>
        <sz val="8"/>
        <rFont val="Arial"/>
        <family val="2"/>
      </rPr>
      <t xml:space="preserve"> Unit</t>
    </r>
    <r>
      <rPr>
        <sz val="8"/>
        <rFont val="メイリオ"/>
        <family val="3"/>
        <charset val="128"/>
      </rPr>
      <t>：</t>
    </r>
    <r>
      <rPr>
        <sz val="8"/>
        <rFont val="Arial"/>
        <family val="2"/>
      </rPr>
      <t>No. of Motorcycles, %</t>
    </r>
    <r>
      <rPr>
        <sz val="8"/>
        <rFont val="メイリオ"/>
        <family val="3"/>
        <charset val="128"/>
      </rPr>
      <t>）</t>
    </r>
    <phoneticPr fontId="13"/>
  </si>
  <si>
    <r>
      <t>(</t>
    </r>
    <r>
      <rPr>
        <b/>
        <sz val="8"/>
        <rFont val="メイリオ"/>
        <family val="3"/>
        <charset val="128"/>
      </rPr>
      <t>中古自動車等買取販売　</t>
    </r>
    <r>
      <rPr>
        <b/>
        <sz val="8"/>
        <rFont val="Arial"/>
        <family val="2"/>
      </rPr>
      <t>Used Vehicle Sales/Purchases Business)</t>
    </r>
    <rPh sb="1" eb="3">
      <t>チュウコ</t>
    </rPh>
    <rPh sb="3" eb="6">
      <t>ジドウシャ</t>
    </rPh>
    <rPh sb="6" eb="7">
      <t>ナド</t>
    </rPh>
    <rPh sb="7" eb="9">
      <t>カイトリ</t>
    </rPh>
    <rPh sb="9" eb="11">
      <t>ハンバイ</t>
    </rPh>
    <phoneticPr fontId="10"/>
  </si>
  <si>
    <r>
      <rPr>
        <sz val="8"/>
        <rFont val="メイリオ"/>
        <family val="3"/>
        <charset val="128"/>
      </rPr>
      <t>中古自動車買取販売　</t>
    </r>
    <r>
      <rPr>
        <sz val="8"/>
        <rFont val="Arial"/>
        <family val="2"/>
      </rPr>
      <t>Used Vehicle Sales/Purchases</t>
    </r>
    <phoneticPr fontId="22"/>
  </si>
  <si>
    <r>
      <rPr>
        <sz val="8"/>
        <rFont val="メイリオ"/>
        <family val="3"/>
        <charset val="128"/>
      </rPr>
      <t>事故現状車買取販売　</t>
    </r>
    <r>
      <rPr>
        <sz val="8"/>
        <rFont val="Arial"/>
        <family val="2"/>
      </rPr>
      <t>Accident-damaged Vehicle Sales/Purchases</t>
    </r>
    <phoneticPr fontId="22"/>
  </si>
  <si>
    <r>
      <rPr>
        <sz val="8"/>
        <rFont val="メイリオ"/>
        <family val="3"/>
        <charset val="128"/>
      </rPr>
      <t>中古自動車等買取販売計　</t>
    </r>
    <r>
      <rPr>
        <sz val="8"/>
        <rFont val="Arial"/>
        <family val="2"/>
      </rPr>
      <t>Used Vehicle Sales/Purchases Business Total</t>
    </r>
    <rPh sb="0" eb="2">
      <t>チュウコ</t>
    </rPh>
    <rPh sb="2" eb="5">
      <t>ジドウシャ</t>
    </rPh>
    <rPh sb="5" eb="6">
      <t>トウ</t>
    </rPh>
    <rPh sb="6" eb="8">
      <t>カイトリ</t>
    </rPh>
    <rPh sb="8" eb="10">
      <t>ハンバイ</t>
    </rPh>
    <rPh sb="10" eb="11">
      <t>ケイ</t>
    </rPh>
    <phoneticPr fontId="22"/>
  </si>
  <si>
    <r>
      <t>プラントリサイクル　</t>
    </r>
    <r>
      <rPr>
        <sz val="8"/>
        <rFont val="Arial"/>
        <family val="2"/>
      </rPr>
      <t>Industrial Plant Recycling</t>
    </r>
    <phoneticPr fontId="22"/>
  </si>
  <si>
    <r>
      <t>These materials include forward-looking statements concerning future operating results.  Those statements are based on the</t>
    </r>
    <r>
      <rPr>
        <sz val="8"/>
        <rFont val="メイリオ"/>
        <family val="3"/>
        <charset val="128"/>
      </rPr>
      <t>　</t>
    </r>
    <r>
      <rPr>
        <sz val="8"/>
        <rFont val="Arial"/>
        <family val="2"/>
      </rPr>
      <t>judgment of the Company’s management using information available at the time that the projections of future operating</t>
    </r>
    <r>
      <rPr>
        <sz val="8"/>
        <rFont val="メイリオ"/>
        <family val="3"/>
        <charset val="128"/>
      </rPr>
      <t>　</t>
    </r>
    <r>
      <rPr>
        <sz val="8"/>
        <rFont val="Arial"/>
        <family val="2"/>
      </rPr>
      <t xml:space="preserve">results were made.  Therefore, those statements include assumptions.  Actual results may differ significantly from projected results due to a number of factors, including changes in the Company's business environment.  While the Company and its management have expressed expectations concerning future operating results herein, the Company and its management do not guarantee that those expectations or operating results will in face be achieved, wholly or partially.  Except where stipulated by law or separately provided for, the Company shall be under no obligation to update its future expectations. </t>
    </r>
    <phoneticPr fontId="22"/>
  </si>
  <si>
    <r>
      <rPr>
        <sz val="8"/>
        <rFont val="ＭＳ Ｐゴシック"/>
        <family val="3"/>
        <charset val="128"/>
      </rPr>
      <t>（</t>
    </r>
    <r>
      <rPr>
        <sz val="8"/>
        <rFont val="メイリオ"/>
        <family val="3"/>
        <charset val="128"/>
      </rPr>
      <t>単位：百万円、％</t>
    </r>
    <r>
      <rPr>
        <sz val="8"/>
        <rFont val="Arial"/>
        <family val="2"/>
      </rPr>
      <t xml:space="preserve"> </t>
    </r>
    <r>
      <rPr>
        <sz val="8"/>
        <rFont val="ＭＳ Ｐゴシック"/>
        <family val="3"/>
        <charset val="128"/>
      </rPr>
      <t>　</t>
    </r>
    <r>
      <rPr>
        <sz val="8"/>
        <rFont val="Arial"/>
        <family val="2"/>
      </rPr>
      <t xml:space="preserve"> Unit: Million Yen, %</t>
    </r>
    <r>
      <rPr>
        <sz val="8"/>
        <rFont val="ＭＳ Ｐゴシック"/>
        <family val="3"/>
        <charset val="128"/>
      </rPr>
      <t>）</t>
    </r>
    <phoneticPr fontId="13"/>
  </si>
  <si>
    <r>
      <t>Ⅰ営業活動によるキャッシュ・フロー　</t>
    </r>
    <r>
      <rPr>
        <sz val="9"/>
        <rFont val="Arial"/>
        <family val="2"/>
      </rPr>
      <t>Cash Flows from Operating Activities</t>
    </r>
    <phoneticPr fontId="10"/>
  </si>
  <si>
    <r>
      <t>税金等調整前当期純利益　</t>
    </r>
    <r>
      <rPr>
        <sz val="8"/>
        <rFont val="Arial"/>
        <family val="2"/>
      </rPr>
      <t>Profit Before Income Taxes</t>
    </r>
    <rPh sb="6" eb="8">
      <t>トウキ</t>
    </rPh>
    <phoneticPr fontId="10"/>
  </si>
  <si>
    <r>
      <t>減価償却費及びその他の償却費　</t>
    </r>
    <r>
      <rPr>
        <sz val="8"/>
        <rFont val="Arial"/>
        <family val="2"/>
      </rPr>
      <t>Depreciation and Amortization</t>
    </r>
    <rPh sb="0" eb="4">
      <t>ゲンカショウキャク</t>
    </rPh>
    <rPh sb="4" eb="5">
      <t>ヒ</t>
    </rPh>
    <rPh sb="5" eb="6">
      <t>オヨ</t>
    </rPh>
    <rPh sb="9" eb="10">
      <t>タ</t>
    </rPh>
    <rPh sb="11" eb="14">
      <t>ショウキャクヒ</t>
    </rPh>
    <phoneticPr fontId="13"/>
  </si>
  <si>
    <r>
      <t>減損損失　</t>
    </r>
    <r>
      <rPr>
        <sz val="8"/>
        <rFont val="Arial"/>
        <family val="2"/>
      </rPr>
      <t>Impairment Losses</t>
    </r>
    <rPh sb="0" eb="2">
      <t>ゲンソン</t>
    </rPh>
    <rPh sb="2" eb="4">
      <t>ソンシツ</t>
    </rPh>
    <phoneticPr fontId="10"/>
  </si>
  <si>
    <r>
      <t>のれん償却額　</t>
    </r>
    <r>
      <rPr>
        <sz val="8"/>
        <rFont val="Arial"/>
        <family val="2"/>
      </rPr>
      <t>Amortization of Goodwill</t>
    </r>
    <rPh sb="3" eb="6">
      <t>ショウキャクガク</t>
    </rPh>
    <phoneticPr fontId="13"/>
  </si>
  <si>
    <r>
      <t>受取利息及び受取配当金　</t>
    </r>
    <r>
      <rPr>
        <sz val="8"/>
        <rFont val="Arial"/>
        <family val="2"/>
      </rPr>
      <t>Interest and Dividend Income</t>
    </r>
    <rPh sb="0" eb="4">
      <t>ウケトリリソク</t>
    </rPh>
    <rPh sb="4" eb="5">
      <t>オヨ</t>
    </rPh>
    <rPh sb="6" eb="11">
      <t>ウケトリハイトウキン</t>
    </rPh>
    <phoneticPr fontId="13"/>
  </si>
  <si>
    <r>
      <t>支払利息　</t>
    </r>
    <r>
      <rPr>
        <sz val="8"/>
        <rFont val="Arial"/>
        <family val="2"/>
      </rPr>
      <t>Interest Expenses</t>
    </r>
    <rPh sb="0" eb="4">
      <t>シハライリソク</t>
    </rPh>
    <phoneticPr fontId="13"/>
  </si>
  <si>
    <r>
      <t>オークション勘定の増減額　</t>
    </r>
    <r>
      <rPr>
        <sz val="8"/>
        <rFont val="Arial"/>
        <family val="2"/>
      </rPr>
      <t>Net Change in Due from/to Member Dealers at Auction</t>
    </r>
    <rPh sb="6" eb="8">
      <t>カンジョウ</t>
    </rPh>
    <rPh sb="9" eb="11">
      <t>ゾウゲン</t>
    </rPh>
    <rPh sb="11" eb="12">
      <t>ゾウカガク</t>
    </rPh>
    <phoneticPr fontId="13"/>
  </si>
  <si>
    <r>
      <t>売上債権の増減額　</t>
    </r>
    <r>
      <rPr>
        <sz val="8"/>
        <rFont val="Arial"/>
        <family val="2"/>
      </rPr>
      <t>Decrease (Increase) in Trade Receivables</t>
    </r>
    <rPh sb="0" eb="2">
      <t>ウリアゲ</t>
    </rPh>
    <rPh sb="2" eb="4">
      <t>サイケン</t>
    </rPh>
    <rPh sb="5" eb="7">
      <t>ゾウゲン</t>
    </rPh>
    <rPh sb="7" eb="8">
      <t>ガク</t>
    </rPh>
    <phoneticPr fontId="13"/>
  </si>
  <si>
    <r>
      <t>その他　</t>
    </r>
    <r>
      <rPr>
        <sz val="8"/>
        <rFont val="Arial"/>
        <family val="2"/>
      </rPr>
      <t>Other,net</t>
    </r>
    <rPh sb="2" eb="3">
      <t>タ</t>
    </rPh>
    <phoneticPr fontId="10"/>
  </si>
  <si>
    <r>
      <t>小計　</t>
    </r>
    <r>
      <rPr>
        <sz val="8"/>
        <rFont val="Arial"/>
        <family val="2"/>
      </rPr>
      <t>Subtotal</t>
    </r>
    <rPh sb="0" eb="2">
      <t>ショウケイ</t>
    </rPh>
    <phoneticPr fontId="13"/>
  </si>
  <si>
    <r>
      <t>利息及び配当金の受取額　</t>
    </r>
    <r>
      <rPr>
        <sz val="8"/>
        <rFont val="Arial"/>
        <family val="2"/>
      </rPr>
      <t>Interest and Dividends Received</t>
    </r>
    <rPh sb="0" eb="2">
      <t>リソク</t>
    </rPh>
    <rPh sb="2" eb="3">
      <t>オヨ</t>
    </rPh>
    <rPh sb="4" eb="7">
      <t>ハイトウキン</t>
    </rPh>
    <rPh sb="8" eb="10">
      <t>ウケトリ</t>
    </rPh>
    <rPh sb="10" eb="11">
      <t>ガク</t>
    </rPh>
    <phoneticPr fontId="10"/>
  </si>
  <si>
    <r>
      <t>利息の支払額　</t>
    </r>
    <r>
      <rPr>
        <sz val="8"/>
        <rFont val="Arial"/>
        <family val="2"/>
      </rPr>
      <t>Interest Paid</t>
    </r>
    <rPh sb="0" eb="2">
      <t>リソク</t>
    </rPh>
    <rPh sb="3" eb="5">
      <t>シハライ</t>
    </rPh>
    <rPh sb="5" eb="6">
      <t>ガク</t>
    </rPh>
    <phoneticPr fontId="10"/>
  </si>
  <si>
    <r>
      <t>法人税等の支払額　</t>
    </r>
    <r>
      <rPr>
        <sz val="8"/>
        <rFont val="Arial"/>
        <family val="2"/>
      </rPr>
      <t>Income Taxes Paid</t>
    </r>
    <rPh sb="0" eb="3">
      <t>ホウジンゼイ</t>
    </rPh>
    <rPh sb="3" eb="4">
      <t>トウ</t>
    </rPh>
    <rPh sb="5" eb="7">
      <t>シハライ</t>
    </rPh>
    <rPh sb="7" eb="8">
      <t>ガク</t>
    </rPh>
    <phoneticPr fontId="10"/>
  </si>
  <si>
    <r>
      <t>営業活動によるキャッシュ・フロー　</t>
    </r>
    <r>
      <rPr>
        <sz val="8"/>
        <rFont val="Arial"/>
        <family val="2"/>
      </rPr>
      <t>Net Cash provided by (used in) Operating Activities</t>
    </r>
    <rPh sb="0" eb="2">
      <t>エイギョウ</t>
    </rPh>
    <rPh sb="2" eb="4">
      <t>カツドウ</t>
    </rPh>
    <phoneticPr fontId="13"/>
  </si>
  <si>
    <r>
      <t>Ⅱ投資活動によるキャッシュ・フロー　</t>
    </r>
    <r>
      <rPr>
        <sz val="9"/>
        <rFont val="Arial"/>
        <family val="2"/>
      </rPr>
      <t>Cash Flows from Investing Activities</t>
    </r>
    <phoneticPr fontId="10"/>
  </si>
  <si>
    <r>
      <t>有形固定資産の取得による支出　</t>
    </r>
    <r>
      <rPr>
        <sz val="8"/>
        <rFont val="Arial"/>
        <family val="2"/>
      </rPr>
      <t xml:space="preserve">Purchase of Property, Plant and Equipment </t>
    </r>
    <rPh sb="0" eb="6">
      <t>ユウケイコテイシサン</t>
    </rPh>
    <rPh sb="7" eb="9">
      <t>シュトク</t>
    </rPh>
    <rPh sb="12" eb="14">
      <t>シシュツ</t>
    </rPh>
    <phoneticPr fontId="13"/>
  </si>
  <si>
    <r>
      <t>有形固定資産の売却による収入　</t>
    </r>
    <r>
      <rPr>
        <sz val="8"/>
        <rFont val="Arial"/>
        <family val="2"/>
      </rPr>
      <t>Proceeds from Sale of Property, Plant and Equipment</t>
    </r>
    <rPh sb="0" eb="6">
      <t>ユウケイコテイシサン</t>
    </rPh>
    <rPh sb="7" eb="9">
      <t>バイキャク</t>
    </rPh>
    <rPh sb="12" eb="14">
      <t>シュウニュウ</t>
    </rPh>
    <phoneticPr fontId="13"/>
  </si>
  <si>
    <r>
      <t>その他　</t>
    </r>
    <r>
      <rPr>
        <sz val="8"/>
        <rFont val="Arial"/>
        <family val="2"/>
      </rPr>
      <t>Other,net</t>
    </r>
    <rPh sb="0" eb="3">
      <t>ソノタ</t>
    </rPh>
    <phoneticPr fontId="13"/>
  </si>
  <si>
    <r>
      <t>投資活動によるキャッシュ・フロー　</t>
    </r>
    <r>
      <rPr>
        <sz val="8"/>
        <rFont val="Arial"/>
        <family val="2"/>
      </rPr>
      <t>Net Cash provided by (used in) Investing Activities</t>
    </r>
    <rPh sb="0" eb="4">
      <t>トウシカツドウ</t>
    </rPh>
    <phoneticPr fontId="13"/>
  </si>
  <si>
    <r>
      <t>Ⅲ財務活動によるキャッシュ・フロー　</t>
    </r>
    <r>
      <rPr>
        <sz val="9"/>
        <rFont val="Arial"/>
        <family val="2"/>
      </rPr>
      <t>Cash Flows from Financing Activities</t>
    </r>
    <phoneticPr fontId="10"/>
  </si>
  <si>
    <r>
      <t>短期借入金純増減額　</t>
    </r>
    <r>
      <rPr>
        <sz val="8"/>
        <rFont val="Arial"/>
        <family val="2"/>
      </rPr>
      <t>Net Increase (Decrease) in Short-term Borrowings</t>
    </r>
    <rPh sb="0" eb="2">
      <t>タンキ</t>
    </rPh>
    <rPh sb="2" eb="4">
      <t>カリイレ</t>
    </rPh>
    <rPh sb="4" eb="5">
      <t>キン</t>
    </rPh>
    <rPh sb="5" eb="6">
      <t>ジュン</t>
    </rPh>
    <rPh sb="6" eb="8">
      <t>ゾウゲン</t>
    </rPh>
    <rPh sb="8" eb="9">
      <t>ゲンショウガク</t>
    </rPh>
    <phoneticPr fontId="13"/>
  </si>
  <si>
    <r>
      <t>長期借入金純増減額　</t>
    </r>
    <r>
      <rPr>
        <sz val="8"/>
        <rFont val="Arial"/>
        <family val="2"/>
      </rPr>
      <t>Net Increase (Decrease) in Long-term Borrowings</t>
    </r>
    <rPh sb="0" eb="5">
      <t>チョウキカリイレキン</t>
    </rPh>
    <rPh sb="5" eb="6">
      <t>ジュン</t>
    </rPh>
    <rPh sb="6" eb="7">
      <t>ゾウ</t>
    </rPh>
    <rPh sb="7" eb="9">
      <t>ゲンガク</t>
    </rPh>
    <phoneticPr fontId="13"/>
  </si>
  <si>
    <r>
      <t>自己株式の取得による支出　</t>
    </r>
    <r>
      <rPr>
        <sz val="8"/>
        <rFont val="Arial"/>
        <family val="2"/>
      </rPr>
      <t>Purchase of Treasury Shares</t>
    </r>
    <rPh sb="0" eb="4">
      <t>ジコカブシキ</t>
    </rPh>
    <rPh sb="5" eb="7">
      <t>シュトク</t>
    </rPh>
    <rPh sb="10" eb="12">
      <t>シシュツ</t>
    </rPh>
    <phoneticPr fontId="13"/>
  </si>
  <si>
    <r>
      <t>配当金の支払額　</t>
    </r>
    <r>
      <rPr>
        <sz val="8"/>
        <rFont val="Arial"/>
        <family val="2"/>
      </rPr>
      <t>Dividends Paid</t>
    </r>
    <rPh sb="0" eb="3">
      <t>ハイトウキン</t>
    </rPh>
    <rPh sb="4" eb="6">
      <t>シハライ</t>
    </rPh>
    <rPh sb="6" eb="7">
      <t>ガク</t>
    </rPh>
    <phoneticPr fontId="10"/>
  </si>
  <si>
    <r>
      <t>財務活動によるキャッシュ・フロー　</t>
    </r>
    <r>
      <rPr>
        <sz val="8"/>
        <rFont val="Arial"/>
        <family val="2"/>
      </rPr>
      <t>Net Cash provided by (used in) Financing Activities</t>
    </r>
    <rPh sb="0" eb="2">
      <t>ザイム</t>
    </rPh>
    <rPh sb="2" eb="4">
      <t>カツドウ</t>
    </rPh>
    <phoneticPr fontId="13"/>
  </si>
  <si>
    <r>
      <t>Ⅳ現金及び現金同等物の増減額　</t>
    </r>
    <r>
      <rPr>
        <sz val="9"/>
        <rFont val="Arial"/>
        <family val="2"/>
      </rPr>
      <t>Net Increase (Decrease) in Cash and Cash Equivalents</t>
    </r>
    <rPh sb="3" eb="4">
      <t>オヨ</t>
    </rPh>
    <phoneticPr fontId="13"/>
  </si>
  <si>
    <r>
      <t>Ⅴ現金及び現金同等物の期首残高　</t>
    </r>
    <r>
      <rPr>
        <sz val="9"/>
        <rFont val="Arial"/>
        <family val="2"/>
      </rPr>
      <t>Cash and Cash Equivalents at Beginning of Period</t>
    </r>
    <rPh sb="3" eb="4">
      <t>オヨ</t>
    </rPh>
    <phoneticPr fontId="13"/>
  </si>
  <si>
    <r>
      <t>Ⅵ現金及び現金同等物の期末残高　</t>
    </r>
    <r>
      <rPr>
        <sz val="9"/>
        <rFont val="Arial"/>
        <family val="2"/>
      </rPr>
      <t>Cash and Cash Equivalents at End of Period</t>
    </r>
    <rPh sb="3" eb="4">
      <t>オヨ</t>
    </rPh>
    <phoneticPr fontId="13"/>
  </si>
  <si>
    <t>※CIS（インターネット）会員およびTV（衛星）会員への入会条件として現車会員であることが求められるため、CIS（インターネット）会員・TV（衛星）会員は必ず現車会員となります。</t>
    <rPh sb="13" eb="15">
      <t>カイイン</t>
    </rPh>
    <rPh sb="24" eb="26">
      <t>カイイン</t>
    </rPh>
    <phoneticPr fontId="13"/>
  </si>
  <si>
    <t>*The figures do not include JBA data.</t>
    <phoneticPr fontId="22"/>
  </si>
  <si>
    <t>*The figures do not include JBA data.</t>
    <phoneticPr fontId="10"/>
  </si>
  <si>
    <t>※企業系とはオークション会場の経営を主業とする企業により運営されている会場をいいます。</t>
    <rPh sb="1" eb="3">
      <t>キギョウ</t>
    </rPh>
    <rPh sb="3" eb="4">
      <t>ケイ</t>
    </rPh>
    <rPh sb="12" eb="14">
      <t>カイジョウ</t>
    </rPh>
    <rPh sb="15" eb="17">
      <t>ケイエイ</t>
    </rPh>
    <rPh sb="18" eb="19">
      <t>シュ</t>
    </rPh>
    <rPh sb="19" eb="20">
      <t>ギョウ</t>
    </rPh>
    <rPh sb="23" eb="25">
      <t>キギョウ</t>
    </rPh>
    <rPh sb="28" eb="30">
      <t>ウンエイ</t>
    </rPh>
    <rPh sb="35" eb="37">
      <t>カイジョウ</t>
    </rPh>
    <phoneticPr fontId="13"/>
  </si>
  <si>
    <t>※JU系とは(一社)日本中古自動車販売協会連合会傘下の各都道府県中古自動車販売商工組合により運営されている会場をいいます。</t>
    <rPh sb="10" eb="12">
      <t>ニホン</t>
    </rPh>
    <rPh sb="12" eb="14">
      <t>チュウコ</t>
    </rPh>
    <rPh sb="14" eb="16">
      <t>ジドウ</t>
    </rPh>
    <rPh sb="16" eb="17">
      <t>シャ</t>
    </rPh>
    <rPh sb="17" eb="19">
      <t>ハンバイ</t>
    </rPh>
    <rPh sb="19" eb="21">
      <t>キョウカイ</t>
    </rPh>
    <rPh sb="21" eb="24">
      <t>レンゴウカイ</t>
    </rPh>
    <rPh sb="24" eb="26">
      <t>サンカ</t>
    </rPh>
    <rPh sb="27" eb="28">
      <t>カク</t>
    </rPh>
    <rPh sb="28" eb="30">
      <t>トドウ</t>
    </rPh>
    <rPh sb="30" eb="31">
      <t>フ</t>
    </rPh>
    <rPh sb="31" eb="32">
      <t>ケン</t>
    </rPh>
    <rPh sb="32" eb="34">
      <t>チュウコ</t>
    </rPh>
    <rPh sb="46" eb="48">
      <t>ウンエイ</t>
    </rPh>
    <rPh sb="53" eb="55">
      <t>カイジョウ</t>
    </rPh>
    <phoneticPr fontId="13"/>
  </si>
  <si>
    <t>※メーカー・ディーラー系とは自動車メーカーおよびその関連会社またはメーカー系ディーラーにより運営される会場をいいます。</t>
    <rPh sb="11" eb="12">
      <t>ケイ</t>
    </rPh>
    <rPh sb="14" eb="16">
      <t>ジドウ</t>
    </rPh>
    <rPh sb="16" eb="17">
      <t>シャ</t>
    </rPh>
    <rPh sb="26" eb="28">
      <t>カンレン</t>
    </rPh>
    <rPh sb="28" eb="30">
      <t>ガイシャ</t>
    </rPh>
    <rPh sb="37" eb="38">
      <t>ケイ</t>
    </rPh>
    <rPh sb="46" eb="48">
      <t>ウンエイ</t>
    </rPh>
    <rPh sb="51" eb="53">
      <t>カイジョウ</t>
    </rPh>
    <phoneticPr fontId="13"/>
  </si>
  <si>
    <t>*Company-affiliated is sites operated by a company engaged primarily in the auto auction business.</t>
    <phoneticPr fontId="22"/>
  </si>
  <si>
    <r>
      <t>*JU-affiliated is sites operated by prefectural used car sales associations of JAPAN USED CAR DEALERS ASSOCIATION</t>
    </r>
    <r>
      <rPr>
        <sz val="9"/>
        <rFont val="ＭＳ Ｐゴシック"/>
        <family val="3"/>
        <charset val="128"/>
      </rPr>
      <t>．</t>
    </r>
    <phoneticPr fontId="22"/>
  </si>
  <si>
    <r>
      <t>*Manufacturer/Dealer-affiliated is sites operated by auto manufacturers, their subsidiaries or dealers</t>
    </r>
    <r>
      <rPr>
        <sz val="9"/>
        <rFont val="ＭＳ Ｐゴシック"/>
        <family val="3"/>
        <charset val="128"/>
      </rPr>
      <t>．</t>
    </r>
    <phoneticPr fontId="22"/>
  </si>
  <si>
    <t>※オークションシステムの変更にともない、HAA神戸は2018年8月より、JAAは2019年1月より外部落札台数の集計に含めております。</t>
    <rPh sb="49" eb="55">
      <t>ガイブラクサツダイスウ</t>
    </rPh>
    <phoneticPr fontId="22"/>
  </si>
  <si>
    <t>*Following the changes in the auction system, HAA Kobe and JAA are included in the aggregation of successful off-site bids from August 2018 and January 2019, respectively.</t>
    <phoneticPr fontId="22"/>
  </si>
  <si>
    <t>*Average number of shares outstanding during the period includes shares held by the USS Employee Stock Ownership Plan Trust.</t>
    <phoneticPr fontId="22"/>
  </si>
  <si>
    <r>
      <t>EPS</t>
    </r>
    <r>
      <rPr>
        <sz val="10"/>
        <rFont val="メイリオ"/>
        <family val="3"/>
        <charset val="128"/>
      </rPr>
      <t>　＝　</t>
    </r>
    <r>
      <rPr>
        <sz val="10"/>
        <rFont val="Arial"/>
        <family val="2"/>
      </rPr>
      <t>Profit Attributable to Owners of Parent / Average number of shares outstanding during the period</t>
    </r>
    <phoneticPr fontId="22"/>
  </si>
  <si>
    <t>* Lower-priced vehicles is old and/or high mileage vehicles.</t>
    <phoneticPr fontId="22"/>
  </si>
  <si>
    <t>2023.3</t>
  </si>
  <si>
    <t>2024.3</t>
  </si>
  <si>
    <t>▲0</t>
  </si>
  <si>
    <t>過去10年
平均増減率</t>
  </si>
  <si>
    <t>ＨＡＡ神戸</t>
  </si>
  <si>
    <t>過去10年
平均増減率1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</si>
</sst>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2">
    <numFmt numFmtId="6" formatCode="&quot;¥&quot;#,##0;[Red]&quot;¥&quot;\-#,##0"/>
    <numFmt numFmtId="8" formatCode="&quot;¥&quot;#,##0.00;[Red]&quot;¥&quot;\-#,##0.00"/>
    <numFmt numFmtId="176" formatCode="#,##0.0;[Red]\-#,##0.0"/>
    <numFmt numFmtId="177" formatCode="0.0%"/>
    <numFmt numFmtId="178" formatCode="#,##0;&quot;▲ &quot;#,##0"/>
    <numFmt numFmtId="179" formatCode="#,##0.0;&quot;▲ &quot;#,##0.0"/>
    <numFmt numFmtId="180" formatCode="#,##0;&quot;△ &quot;#,##0"/>
    <numFmt numFmtId="181" formatCode="yy/m"/>
    <numFmt numFmtId="182" formatCode="#,##0;&quot;▲  &quot;#,##0"/>
    <numFmt numFmtId="183" formatCode="#,###;&quot;▲  &quot;#,###"/>
    <numFmt numFmtId="184" formatCode="0.0;&quot;▲ &quot;0.0"/>
    <numFmt numFmtId="185" formatCode="0.0_ "/>
    <numFmt numFmtId="186" formatCode="#,##0_);[Red]\(#,##0\)"/>
    <numFmt numFmtId="187" formatCode="#,##0.0;[Black]&quot;▲&quot;#,##0.0"/>
    <numFmt numFmtId="188" formatCode="#,##0.0_);[Red]\(#,##0.0\)"/>
    <numFmt numFmtId="189" formatCode="0_);[Red]\(0\)"/>
    <numFmt numFmtId="190" formatCode="#;[Red]\-#"/>
    <numFmt numFmtId="191" formatCode="\(#,##0.0\);\(&quot;▲ &quot;#,##0.0\)"/>
    <numFmt numFmtId="192" formatCode="\(#,##0.0\);[Red]\(\-#,##0.0\)"/>
    <numFmt numFmtId="193" formatCode="#,##0,,;[Red]\-#,##0,,"/>
    <numFmt numFmtId="194" formatCode="#,##0.00;&quot;▲ &quot;#,##0.00"/>
    <numFmt numFmtId="195" formatCode="#,##0.0&quot;p&quot;;[Black]&quot;▲&quot;#,##0.0&quot;p&quot;"/>
    <numFmt numFmtId="196" formatCode="#,##0;[Red]\-#,##0;\-"/>
    <numFmt numFmtId="197" formatCode="#,##0;[Red]&quot;¥&quot;&quot;¥&quot;\(#,##0&quot;¥&quot;&quot;¥&quot;\)"/>
    <numFmt numFmtId="198" formatCode="_-* #,##0_-;&quot;¥&quot;&quot;¥&quot;\-* #,##0_-;_-* &quot;-&quot;??_-;_-@_-"/>
    <numFmt numFmtId="199" formatCode="_ * #,##0_)&quot;｣&quot;_ ;_ * &quot;¥&quot;&quot;¥&quot;\(#,##0&quot;¥&quot;&quot;¥&quot;\)&quot;｣&quot;_ ;_ * &quot;-&quot;_)&quot;｣&quot;_ ;_ @_ "/>
    <numFmt numFmtId="200" formatCode="&quot;｣&quot;#,##0;&quot;¥&quot;&quot;¥&quot;\-&quot;｣&quot;#,##0"/>
    <numFmt numFmtId="201" formatCode="&quot;｣&quot;#,##0.00;&quot;¥&quot;&quot;¥&quot;\-&quot;｣&quot;#,##0.00"/>
    <numFmt numFmtId="202" formatCode="_-* #,##0.00_-;\-* #,##0.00_-;_-* &quot;-&quot;??_-;_-@_-"/>
    <numFmt numFmtId="203" formatCode="_-* #,##0_-;\-* #,##0_-;_-* &quot;-&quot;_-;_-@_-"/>
    <numFmt numFmtId="204" formatCode="#,##0.0"/>
    <numFmt numFmtId="205" formatCode="#,##0.0;[Black]&quot;▲&quot;#,##0.0;\-"/>
  </numFmts>
  <fonts count="210">
    <font>
      <sz val="10"/>
      <name val="ＭＳ ゴシック"/>
      <family val="3"/>
      <charset val="128"/>
    </font>
    <font>
      <sz val="11"/>
      <color theme="1"/>
      <name val="メイリオ"/>
      <family val="2"/>
      <charset val="128"/>
      <scheme val="minor"/>
    </font>
    <font>
      <sz val="11"/>
      <color theme="1"/>
      <name val="メイリオ"/>
      <family val="2"/>
      <charset val="128"/>
      <scheme val="minor"/>
    </font>
    <font>
      <sz val="10"/>
      <name val="ＭＳ ゴシック"/>
      <family val="3"/>
      <charset val="128"/>
    </font>
    <font>
      <i/>
      <sz val="14"/>
      <name val="中ゴシック体"/>
      <family val="3"/>
      <charset val="128"/>
    </font>
    <font>
      <sz val="11"/>
      <name val="ＭＳ Ｐゴシック"/>
      <family val="3"/>
      <charset val="128"/>
    </font>
    <font>
      <sz val="10"/>
      <name val="中ゴシックＢＢＢ"/>
      <family val="3"/>
      <charset val="128"/>
    </font>
    <font>
      <sz val="10"/>
      <name val="L じゅん 101"/>
      <family val="3"/>
      <charset val="128"/>
    </font>
    <font>
      <u/>
      <sz val="10"/>
      <color indexed="12"/>
      <name val="細明朝体"/>
      <family val="3"/>
      <charset val="128"/>
    </font>
    <font>
      <sz val="10"/>
      <name val="中ゴシック体"/>
      <family val="3"/>
      <charset val="128"/>
    </font>
    <font>
      <sz val="8"/>
      <name val="ＭＳ 明朝"/>
      <family val="1"/>
      <charset val="128"/>
    </font>
    <font>
      <sz val="8"/>
      <name val="ＭＳ 明朝"/>
      <family val="1"/>
      <charset val="128"/>
    </font>
    <font>
      <i/>
      <sz val="14"/>
      <name val="ＭＳ Ｐゴシック"/>
      <family val="3"/>
      <charset val="128"/>
    </font>
    <font>
      <sz val="6"/>
      <name val="ＭＳ Ｐゴシック"/>
      <family val="3"/>
      <charset val="128"/>
    </font>
    <font>
      <sz val="10"/>
      <name val="ＭＳ Ｐ明朝"/>
      <family val="1"/>
      <charset val="128"/>
    </font>
    <font>
      <sz val="9"/>
      <name val="ＭＳ Ｐゴシック"/>
      <family val="3"/>
      <charset val="128"/>
    </font>
    <font>
      <sz val="10"/>
      <name val="ＭＳ Ｐゴシック"/>
      <family val="3"/>
      <charset val="128"/>
    </font>
    <font>
      <sz val="14"/>
      <name val="ＭＳ Ｐゴシック"/>
      <family val="3"/>
      <charset val="128"/>
    </font>
    <font>
      <sz val="9"/>
      <name val="ＭＳ Ｐ明朝"/>
      <family val="1"/>
      <charset val="128"/>
    </font>
    <font>
      <sz val="22"/>
      <name val="ＭＳ Ｐゴシック"/>
      <family val="3"/>
      <charset val="128"/>
    </font>
    <font>
      <sz val="24"/>
      <name val="ＭＳ Ｐゴシック"/>
      <family val="3"/>
      <charset val="128"/>
    </font>
    <font>
      <sz val="8"/>
      <name val="ＭＳ ゴシック"/>
      <family val="3"/>
      <charset val="128"/>
    </font>
    <font>
      <sz val="6"/>
      <name val="ＭＳ ゴシック"/>
      <family val="3"/>
      <charset val="128"/>
    </font>
    <font>
      <i/>
      <sz val="24"/>
      <name val="Times New Roman"/>
      <family val="1"/>
    </font>
    <font>
      <i/>
      <u/>
      <sz val="14"/>
      <color indexed="12"/>
      <name val="Times New Roman"/>
      <family val="1"/>
    </font>
    <font>
      <b/>
      <sz val="16"/>
      <name val="ＭＳ Ｐゴシック"/>
      <family val="3"/>
      <charset val="128"/>
    </font>
    <font>
      <b/>
      <sz val="36"/>
      <name val="Georgia"/>
      <family val="1"/>
    </font>
    <font>
      <sz val="8"/>
      <name val="ＭＳ Ｐゴシック"/>
      <family val="3"/>
      <charset val="128"/>
    </font>
    <font>
      <sz val="9"/>
      <name val="ＭＳ ゴシック"/>
      <family val="3"/>
      <charset val="128"/>
    </font>
    <font>
      <sz val="12"/>
      <name val="ＭＳ ゴシック"/>
      <family val="3"/>
      <charset val="128"/>
    </font>
    <font>
      <sz val="11"/>
      <color indexed="8"/>
      <name val="ＭＳ Ｐゴシック"/>
      <family val="3"/>
      <charset val="128"/>
    </font>
    <font>
      <sz val="10"/>
      <name val="Arial"/>
      <family val="2"/>
    </font>
    <font>
      <sz val="8"/>
      <name val="Arial"/>
      <family val="2"/>
    </font>
    <font>
      <b/>
      <sz val="12"/>
      <name val="Arial"/>
      <family val="2"/>
    </font>
    <font>
      <sz val="11"/>
      <name val="明朝"/>
      <family val="1"/>
      <charset val="128"/>
    </font>
    <font>
      <sz val="10"/>
      <name val="MS Sans Serif"/>
      <family val="2"/>
    </font>
    <font>
      <sz val="9"/>
      <name val="ＭＳ 明朝"/>
      <family val="1"/>
      <charset val="128"/>
    </font>
    <font>
      <sz val="11"/>
      <name val="ＭＳ ゴシック"/>
      <family val="3"/>
      <charset val="128"/>
    </font>
    <font>
      <sz val="10"/>
      <name val="System"/>
      <family val="2"/>
    </font>
    <font>
      <sz val="10"/>
      <color rgb="FFFF0000"/>
      <name val="ＭＳ ゴシック"/>
      <family val="3"/>
      <charset val="128"/>
    </font>
    <font>
      <i/>
      <sz val="14"/>
      <name val="メイリオ"/>
      <family val="3"/>
      <charset val="128"/>
      <scheme val="minor"/>
    </font>
    <font>
      <b/>
      <sz val="9"/>
      <color indexed="81"/>
      <name val="MS P ゴシック"/>
      <family val="3"/>
      <charset val="128"/>
    </font>
    <font>
      <sz val="11"/>
      <name val="ＭＳ 明朝"/>
      <family val="1"/>
      <charset val="128"/>
    </font>
    <font>
      <sz val="11"/>
      <color indexed="9"/>
      <name val="ＭＳ Ｐゴシック"/>
      <family val="3"/>
      <charset val="128"/>
    </font>
    <font>
      <sz val="18"/>
      <color indexed="54"/>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メイリオ"/>
      <family val="2"/>
      <charset val="128"/>
      <scheme val="minor"/>
    </font>
    <font>
      <u/>
      <sz val="7.65"/>
      <color indexed="12"/>
      <name val="ＭＳ Ｐゴシック"/>
      <family val="3"/>
      <charset val="128"/>
    </font>
    <font>
      <b/>
      <sz val="18"/>
      <color indexed="62"/>
      <name val="ＭＳ Ｐゴシック"/>
      <family val="3"/>
      <charset val="128"/>
    </font>
    <font>
      <sz val="11"/>
      <color indexed="19"/>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rgb="FF9C6500"/>
      <name val="メイリオ"/>
      <family val="3"/>
      <charset val="128"/>
      <scheme val="minor"/>
    </font>
    <font>
      <b/>
      <sz val="11"/>
      <color theme="0"/>
      <name val="ＭＳ Ｐゴシック"/>
      <family val="3"/>
      <charset val="128"/>
    </font>
    <font>
      <u/>
      <sz val="11"/>
      <color indexed="12"/>
      <name val="明朝"/>
      <family val="1"/>
      <charset val="128"/>
    </font>
    <font>
      <sz val="18"/>
      <color indexed="57"/>
      <name val="ＭＳ Ｐゴシック"/>
      <family val="3"/>
      <charset val="128"/>
    </font>
    <font>
      <b/>
      <sz val="15"/>
      <color indexed="57"/>
      <name val="ＭＳ Ｐゴシック"/>
      <family val="3"/>
      <charset val="128"/>
    </font>
    <font>
      <b/>
      <sz val="13"/>
      <color indexed="57"/>
      <name val="ＭＳ Ｐゴシック"/>
      <family val="3"/>
      <charset val="128"/>
    </font>
    <font>
      <b/>
      <sz val="11"/>
      <color indexed="57"/>
      <name val="ＭＳ Ｐゴシック"/>
      <family val="3"/>
      <charset val="128"/>
    </font>
    <font>
      <sz val="11"/>
      <color theme="1"/>
      <name val="ＭＳ Ｐゴシック"/>
      <family val="3"/>
      <charset val="128"/>
    </font>
    <font>
      <sz val="11"/>
      <color theme="0"/>
      <name val="ＭＳ Ｐゴシック"/>
      <family val="3"/>
      <charset val="128"/>
    </font>
    <font>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
      <u/>
      <sz val="11"/>
      <color theme="10"/>
      <name val="ＭＳ Ｐゴシック"/>
      <family val="3"/>
      <charset val="128"/>
    </font>
    <font>
      <sz val="18"/>
      <color theme="3"/>
      <name val="メイリオ"/>
      <family val="2"/>
      <charset val="128"/>
      <scheme val="major"/>
    </font>
    <font>
      <b/>
      <sz val="15"/>
      <color theme="3"/>
      <name val="メイリオ"/>
      <family val="2"/>
      <charset val="128"/>
      <scheme val="minor"/>
    </font>
    <font>
      <b/>
      <sz val="13"/>
      <color theme="3"/>
      <name val="メイリオ"/>
      <family val="2"/>
      <charset val="128"/>
      <scheme val="minor"/>
    </font>
    <font>
      <b/>
      <sz val="11"/>
      <color theme="3"/>
      <name val="メイリオ"/>
      <family val="2"/>
      <charset val="128"/>
      <scheme val="minor"/>
    </font>
    <font>
      <sz val="11"/>
      <color rgb="FF006100"/>
      <name val="メイリオ"/>
      <family val="2"/>
      <charset val="128"/>
      <scheme val="minor"/>
    </font>
    <font>
      <sz val="11"/>
      <color rgb="FF9C0006"/>
      <name val="メイリオ"/>
      <family val="2"/>
      <charset val="128"/>
      <scheme val="minor"/>
    </font>
    <font>
      <sz val="11"/>
      <color rgb="FF9C6500"/>
      <name val="メイリオ"/>
      <family val="2"/>
      <charset val="128"/>
      <scheme val="minor"/>
    </font>
    <font>
      <sz val="11"/>
      <color rgb="FF3F3F76"/>
      <name val="メイリオ"/>
      <family val="2"/>
      <charset val="128"/>
      <scheme val="minor"/>
    </font>
    <font>
      <b/>
      <sz val="11"/>
      <color rgb="FF3F3F3F"/>
      <name val="メイリオ"/>
      <family val="2"/>
      <charset val="128"/>
      <scheme val="minor"/>
    </font>
    <font>
      <b/>
      <sz val="11"/>
      <color rgb="FFFA7D00"/>
      <name val="メイリオ"/>
      <family val="2"/>
      <charset val="128"/>
      <scheme val="minor"/>
    </font>
    <font>
      <sz val="11"/>
      <color rgb="FFFA7D00"/>
      <name val="メイリオ"/>
      <family val="2"/>
      <charset val="128"/>
      <scheme val="minor"/>
    </font>
    <font>
      <b/>
      <sz val="11"/>
      <color theme="0"/>
      <name val="メイリオ"/>
      <family val="2"/>
      <charset val="128"/>
      <scheme val="minor"/>
    </font>
    <font>
      <sz val="11"/>
      <color rgb="FFFF0000"/>
      <name val="メイリオ"/>
      <family val="2"/>
      <charset val="128"/>
      <scheme val="minor"/>
    </font>
    <font>
      <i/>
      <sz val="11"/>
      <color rgb="FF7F7F7F"/>
      <name val="メイリオ"/>
      <family val="2"/>
      <charset val="128"/>
      <scheme val="minor"/>
    </font>
    <font>
      <b/>
      <sz val="11"/>
      <color theme="1"/>
      <name val="メイリオ"/>
      <family val="2"/>
      <charset val="128"/>
      <scheme val="minor"/>
    </font>
    <font>
      <sz val="11"/>
      <color theme="0"/>
      <name val="メイリオ"/>
      <family val="2"/>
      <charset val="128"/>
      <scheme val="minor"/>
    </font>
    <font>
      <sz val="9"/>
      <name val="Calibri"/>
      <family val="2"/>
    </font>
    <font>
      <sz val="6"/>
      <name val="メイリオ"/>
      <family val="3"/>
      <charset val="128"/>
    </font>
    <font>
      <sz val="7"/>
      <name val="メイリオ"/>
      <family val="3"/>
      <charset val="128"/>
    </font>
    <font>
      <sz val="8"/>
      <name val="メイリオ"/>
      <family val="3"/>
      <charset val="128"/>
    </font>
    <font>
      <sz val="9"/>
      <name val="メイリオ"/>
      <family val="3"/>
      <charset val="128"/>
    </font>
    <font>
      <sz val="8"/>
      <color theme="0"/>
      <name val="メイリオ"/>
      <family val="3"/>
      <charset val="128"/>
    </font>
    <font>
      <sz val="6"/>
      <color theme="0"/>
      <name val="メイリオ"/>
      <family val="3"/>
      <charset val="128"/>
    </font>
    <font>
      <sz val="5"/>
      <color theme="0"/>
      <name val="メイリオ"/>
      <family val="3"/>
      <charset val="128"/>
    </font>
    <font>
      <b/>
      <sz val="9"/>
      <name val="メイリオ"/>
      <family val="3"/>
      <charset val="128"/>
    </font>
    <font>
      <b/>
      <sz val="11"/>
      <name val="メイリオ"/>
      <family val="3"/>
      <charset val="128"/>
    </font>
    <font>
      <sz val="7"/>
      <color theme="0"/>
      <name val="メイリオ"/>
      <family val="3"/>
      <charset val="128"/>
    </font>
    <font>
      <sz val="7"/>
      <color theme="1"/>
      <name val="メイリオ"/>
      <family val="3"/>
      <charset val="128"/>
    </font>
    <font>
      <b/>
      <sz val="8"/>
      <name val="メイリオ"/>
      <family val="3"/>
      <charset val="128"/>
    </font>
    <font>
      <b/>
      <sz val="10"/>
      <name val="メイリオ"/>
      <family val="3"/>
      <charset val="128"/>
    </font>
    <font>
      <sz val="10"/>
      <name val="メイリオ"/>
      <family val="3"/>
      <charset val="128"/>
    </font>
    <font>
      <i/>
      <sz val="10"/>
      <name val="メイリオ"/>
      <family val="3"/>
      <charset val="128"/>
    </font>
    <font>
      <i/>
      <sz val="14"/>
      <name val="メイリオ"/>
      <family val="3"/>
      <charset val="128"/>
    </font>
    <font>
      <b/>
      <i/>
      <sz val="9"/>
      <name val="メイリオ"/>
      <family val="3"/>
      <charset val="128"/>
    </font>
    <font>
      <sz val="11"/>
      <name val="メイリオ"/>
      <family val="3"/>
      <charset val="128"/>
    </font>
    <font>
      <i/>
      <sz val="13"/>
      <name val="メイリオ"/>
      <family val="3"/>
      <charset val="128"/>
    </font>
    <font>
      <sz val="10"/>
      <color theme="1" tint="4.9989318521683403E-2"/>
      <name val="ＭＳ ゴシック"/>
      <family val="3"/>
      <charset val="128"/>
    </font>
    <font>
      <sz val="14"/>
      <color theme="1" tint="4.9989318521683403E-2"/>
      <name val="Arial Black"/>
      <family val="2"/>
    </font>
    <font>
      <sz val="36"/>
      <color theme="1" tint="4.9989318521683403E-2"/>
      <name val="Impact"/>
      <family val="2"/>
    </font>
    <font>
      <b/>
      <sz val="80"/>
      <color theme="1" tint="4.9989318521683403E-2"/>
      <name val="Impact"/>
      <family val="2"/>
    </font>
    <font>
      <sz val="48"/>
      <color theme="1" tint="4.9989318521683403E-2"/>
      <name val="Impact"/>
      <family val="2"/>
    </font>
    <font>
      <i/>
      <sz val="16"/>
      <color theme="1" tint="4.9989318521683403E-2"/>
      <name val="ＭＳ Ｐゴシック"/>
      <family val="3"/>
      <charset val="128"/>
    </font>
    <font>
      <sz val="6"/>
      <color theme="1" tint="4.9989318521683403E-2"/>
      <name val="メイリオ"/>
      <family val="3"/>
      <charset val="128"/>
    </font>
    <font>
      <sz val="9"/>
      <name val="Arial"/>
      <family val="2"/>
    </font>
    <font>
      <sz val="9"/>
      <color theme="0"/>
      <name val="Arial"/>
      <family val="2"/>
    </font>
    <font>
      <sz val="5"/>
      <color theme="0"/>
      <name val="Arial"/>
      <family val="2"/>
    </font>
    <font>
      <sz val="6"/>
      <name val="Arial"/>
      <family val="2"/>
    </font>
    <font>
      <sz val="10"/>
      <name val="メイリオ"/>
      <family val="3"/>
      <charset val="128"/>
      <scheme val="minor"/>
    </font>
    <font>
      <sz val="10"/>
      <color rgb="FFFF0000"/>
      <name val="メイリオ"/>
      <family val="3"/>
      <charset val="128"/>
      <scheme val="minor"/>
    </font>
    <font>
      <b/>
      <sz val="9"/>
      <name val="Arial"/>
      <family val="2"/>
    </font>
    <font>
      <sz val="7"/>
      <name val="Arial"/>
      <family val="2"/>
    </font>
    <font>
      <sz val="7"/>
      <name val="Arial"/>
      <family val="3"/>
      <charset val="128"/>
    </font>
    <font>
      <sz val="7"/>
      <color theme="0"/>
      <name val="Arial"/>
      <family val="2"/>
    </font>
    <font>
      <sz val="6"/>
      <color theme="1" tint="4.9989318521683403E-2"/>
      <name val="Arial"/>
      <family val="2"/>
    </font>
    <font>
      <sz val="5"/>
      <name val="Arial"/>
      <family val="2"/>
    </font>
    <font>
      <sz val="4"/>
      <color theme="0"/>
      <name val="Arial"/>
      <family val="2"/>
    </font>
    <font>
      <i/>
      <sz val="13"/>
      <name val="Arial"/>
      <family val="2"/>
    </font>
    <font>
      <i/>
      <sz val="14"/>
      <name val="Arial"/>
      <family val="2"/>
    </font>
    <font>
      <sz val="6"/>
      <color theme="0"/>
      <name val="Arial"/>
      <family val="2"/>
    </font>
    <font>
      <sz val="10"/>
      <color rgb="FFFF0000"/>
      <name val="Arial"/>
      <family val="2"/>
    </font>
    <font>
      <sz val="7"/>
      <name val="ＭＳ ゴシック"/>
      <family val="3"/>
      <charset val="128"/>
    </font>
    <font>
      <sz val="7"/>
      <name val="メイリオ"/>
      <family val="3"/>
      <charset val="128"/>
      <scheme val="minor"/>
    </font>
    <font>
      <sz val="6"/>
      <name val="メイリオ"/>
      <family val="3"/>
      <charset val="128"/>
      <scheme val="minor"/>
    </font>
    <font>
      <sz val="6"/>
      <name val="メイリオ"/>
      <family val="3"/>
      <charset val="128"/>
      <scheme val="major"/>
    </font>
    <font>
      <sz val="6"/>
      <name val="Arial"/>
      <family val="3"/>
      <charset val="128"/>
    </font>
    <font>
      <i/>
      <sz val="12"/>
      <name val="Arial"/>
      <family val="2"/>
    </font>
    <font>
      <sz val="8"/>
      <color theme="0"/>
      <name val="Arial"/>
      <family val="2"/>
    </font>
    <font>
      <sz val="8"/>
      <color theme="0"/>
      <name val="Arial"/>
      <family val="3"/>
      <charset val="128"/>
    </font>
    <font>
      <sz val="10"/>
      <color theme="0"/>
      <name val="Arial"/>
      <family val="2"/>
    </font>
    <font>
      <sz val="7"/>
      <color theme="1"/>
      <name val="Arial"/>
      <family val="2"/>
    </font>
    <font>
      <sz val="6"/>
      <color theme="1"/>
      <name val="Arial"/>
      <family val="2"/>
    </font>
    <font>
      <b/>
      <sz val="10"/>
      <name val="Arial"/>
      <family val="2"/>
    </font>
    <font>
      <sz val="12"/>
      <name val="Arial"/>
      <family val="2"/>
    </font>
    <font>
      <sz val="11"/>
      <name val="Arial"/>
      <family val="2"/>
    </font>
    <font>
      <b/>
      <sz val="8"/>
      <name val="Arial"/>
      <family val="2"/>
    </font>
    <font>
      <sz val="10"/>
      <name val="ＭＳ Ｐゴシック"/>
      <family val="2"/>
      <charset val="128"/>
    </font>
    <font>
      <i/>
      <sz val="9"/>
      <name val="Arial"/>
      <family val="2"/>
    </font>
    <font>
      <b/>
      <sz val="11"/>
      <name val="Arial"/>
      <family val="2"/>
    </font>
    <font>
      <sz val="6"/>
      <color theme="0"/>
      <name val="メイリオ"/>
      <family val="3"/>
      <charset val="128"/>
      <scheme val="minor"/>
    </font>
    <font>
      <sz val="5"/>
      <color theme="0"/>
      <name val="Arial"/>
      <family val="3"/>
      <charset val="128"/>
    </font>
    <font>
      <sz val="10"/>
      <color indexed="9"/>
      <name val="Arial"/>
      <family val="2"/>
    </font>
    <font>
      <sz val="6"/>
      <name val="Yu Gothic"/>
      <family val="2"/>
      <charset val="128"/>
    </font>
    <font>
      <sz val="14"/>
      <name val="Arial"/>
      <family val="2"/>
    </font>
    <font>
      <b/>
      <sz val="10"/>
      <color rgb="FFFF0000"/>
      <name val="Arial"/>
      <family val="2"/>
    </font>
    <font>
      <sz val="6"/>
      <color theme="0"/>
      <name val="Arial"/>
      <family val="3"/>
      <charset val="128"/>
    </font>
    <font>
      <sz val="11"/>
      <color rgb="FFFF0000"/>
      <name val="Arial"/>
      <family val="2"/>
    </font>
    <font>
      <sz val="8"/>
      <name val="Arial"/>
      <family val="3"/>
      <charset val="128"/>
    </font>
    <font>
      <sz val="14"/>
      <color rgb="FFFF0000"/>
      <name val="Arial"/>
      <family val="2"/>
    </font>
    <font>
      <b/>
      <sz val="14"/>
      <color rgb="FFFF0000"/>
      <name val="Arial"/>
      <family val="2"/>
    </font>
    <font>
      <b/>
      <sz val="12"/>
      <color rgb="FFFF0000"/>
      <name val="Arial"/>
      <family val="2"/>
    </font>
    <font>
      <sz val="8"/>
      <name val="Arial"/>
      <family val="3"/>
    </font>
    <font>
      <b/>
      <i/>
      <sz val="9"/>
      <name val="Arial"/>
      <family val="2"/>
    </font>
    <font>
      <b/>
      <sz val="9.5"/>
      <name val="Arial"/>
      <family val="2"/>
    </font>
    <font>
      <b/>
      <sz val="9.5"/>
      <name val="メイリオ"/>
      <family val="3"/>
      <charset val="128"/>
    </font>
    <font>
      <sz val="9.5"/>
      <name val="Arial"/>
      <family val="2"/>
    </font>
    <font>
      <sz val="9.5"/>
      <name val="メイリオ"/>
      <family val="3"/>
      <charset val="128"/>
    </font>
    <font>
      <sz val="9"/>
      <name val="Meiryo UI"/>
      <family val="3"/>
      <charset val="128"/>
    </font>
    <font>
      <sz val="9"/>
      <color theme="0"/>
      <name val="Meiryo UI"/>
      <family val="3"/>
      <charset val="128"/>
    </font>
    <font>
      <sz val="9"/>
      <color rgb="FFFF0000"/>
      <name val="Meiryo UI"/>
      <family val="3"/>
      <charset val="128"/>
    </font>
    <font>
      <sz val="7"/>
      <name val="メイリオ"/>
      <family val="3"/>
      <charset val="128"/>
      <scheme val="major"/>
    </font>
    <font>
      <sz val="9"/>
      <name val="Arial"/>
      <family val="3"/>
      <charset val="128"/>
    </font>
    <font>
      <sz val="8"/>
      <name val="メイリオ"/>
      <family val="3"/>
      <charset val="128"/>
      <scheme val="minor"/>
    </font>
    <font>
      <b/>
      <sz val="8"/>
      <color rgb="FFFF0000"/>
      <name val="Arial"/>
      <family val="2"/>
    </font>
    <font>
      <sz val="18"/>
      <name val="メイリオ"/>
      <family val="3"/>
      <charset val="128"/>
    </font>
    <font>
      <b/>
      <sz val="10"/>
      <color rgb="FFFF0000"/>
      <name val="メイリオ"/>
      <family val="3"/>
      <charset val="128"/>
    </font>
    <font>
      <sz val="8"/>
      <name val="メイリオ"/>
      <family val="2"/>
      <charset val="128"/>
    </font>
    <font>
      <sz val="7"/>
      <name val="Yu Gothic"/>
      <family val="2"/>
      <charset val="128"/>
    </font>
    <font>
      <sz val="8"/>
      <name val="ＭＳ Ｐゴシック"/>
      <family val="2"/>
      <charset val="128"/>
    </font>
    <font>
      <sz val="8"/>
      <name val="メイリオ"/>
      <family val="3"/>
      <charset val="128"/>
      <scheme val="major"/>
    </font>
    <font>
      <sz val="10"/>
      <name val="メイリオ"/>
      <family val="3"/>
      <charset val="128"/>
      <scheme val="major"/>
    </font>
    <font>
      <sz val="9"/>
      <name val="メイリオ"/>
      <family val="3"/>
      <charset val="128"/>
      <scheme val="major"/>
    </font>
    <font>
      <b/>
      <sz val="12"/>
      <name val="メイリオ"/>
      <family val="3"/>
      <charset val="128"/>
    </font>
    <font>
      <sz val="11"/>
      <name val="メイリオ"/>
      <family val="3"/>
      <charset val="128"/>
      <scheme val="major"/>
    </font>
    <font>
      <b/>
      <sz val="12"/>
      <name val="メイリオ"/>
      <family val="3"/>
      <charset val="128"/>
      <scheme val="major"/>
    </font>
    <font>
      <sz val="9"/>
      <color rgb="FF000000"/>
      <name val="メイリオ"/>
      <family val="3"/>
      <charset val="128"/>
      <scheme val="major"/>
    </font>
  </fonts>
  <fills count="7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26"/>
      </patternFill>
    </fill>
    <fill>
      <patternFill patternType="solid">
        <fgColor theme="0"/>
        <bgColor indexed="64"/>
      </patternFill>
    </fill>
    <fill>
      <patternFill patternType="solid">
        <fgColor indexed="27"/>
      </patternFill>
    </fill>
    <fill>
      <patternFill patternType="solid">
        <fgColor indexed="47"/>
      </patternFill>
    </fill>
    <fill>
      <patternFill patternType="solid">
        <fgColor indexed="9"/>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9"/>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56"/>
      </patternFill>
    </fill>
    <fill>
      <patternFill patternType="solid">
        <fgColor indexed="10"/>
      </patternFill>
    </fill>
    <fill>
      <patternFill patternType="solid">
        <fgColor indexed="54"/>
      </patternFill>
    </fill>
    <fill>
      <patternFill patternType="solid">
        <fgColor indexed="50"/>
      </patternFill>
    </fill>
    <fill>
      <patternFill patternType="solid">
        <fgColor indexed="13"/>
      </patternFill>
    </fill>
    <fill>
      <patternFill patternType="solid">
        <fgColor rgb="FF004098"/>
        <bgColor indexed="64"/>
      </patternFill>
    </fill>
    <fill>
      <patternFill patternType="solid">
        <fgColor rgb="FFF3F4F4"/>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DCE6F1"/>
        <bgColor indexed="64"/>
      </patternFill>
    </fill>
    <fill>
      <patternFill patternType="solid">
        <fgColor theme="1" tint="0.249977111117893"/>
        <bgColor indexed="64"/>
      </patternFill>
    </fill>
    <fill>
      <patternFill patternType="solid">
        <fgColor theme="0" tint="-0.14999847407452621"/>
        <bgColor indexed="64"/>
      </patternFill>
    </fill>
  </fills>
  <borders count="16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bottom/>
      <diagonal/>
    </border>
    <border>
      <left style="thin">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double">
        <color indexed="64"/>
      </bottom>
      <diagonal/>
    </border>
    <border diagonalDown="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double">
        <color indexed="64"/>
      </bottom>
      <diagonal/>
    </border>
    <border>
      <left style="hair">
        <color indexed="64"/>
      </left>
      <right style="medium">
        <color indexed="64"/>
      </right>
      <top style="medium">
        <color indexed="64"/>
      </top>
      <bottom style="double">
        <color indexed="64"/>
      </bottom>
      <diagonal/>
    </border>
    <border>
      <left style="thin">
        <color indexed="64"/>
      </left>
      <right style="hair">
        <color indexed="64"/>
      </right>
      <top style="double">
        <color indexed="64"/>
      </top>
      <bottom/>
      <diagonal/>
    </border>
    <border>
      <left style="thin">
        <color indexed="64"/>
      </left>
      <right style="hair">
        <color indexed="64"/>
      </right>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style="medium">
        <color indexed="64"/>
      </top>
      <bottom style="double">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diagonal/>
    </border>
    <border>
      <left style="medium">
        <color indexed="64"/>
      </left>
      <right/>
      <top style="double">
        <color indexed="64"/>
      </top>
      <bottom/>
      <diagonal/>
    </border>
    <border>
      <left style="hair">
        <color indexed="64"/>
      </left>
      <right style="medium">
        <color indexed="64"/>
      </right>
      <top style="double">
        <color indexed="64"/>
      </top>
      <bottom/>
      <diagonal/>
    </border>
    <border>
      <left/>
      <right style="thin">
        <color indexed="64"/>
      </right>
      <top/>
      <bottom/>
      <diagonal/>
    </border>
    <border>
      <left/>
      <right style="hair">
        <color indexed="64"/>
      </right>
      <top/>
      <bottom style="thin">
        <color indexed="64"/>
      </bottom>
      <diagonal/>
    </border>
    <border>
      <left style="hair">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hair">
        <color indexed="64"/>
      </right>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left style="medium">
        <color indexed="64"/>
      </left>
      <right/>
      <top/>
      <bottom/>
      <diagonal/>
    </border>
    <border diagonalDown="1">
      <left style="thin">
        <color indexed="64"/>
      </left>
      <right style="thin">
        <color indexed="64"/>
      </right>
      <top style="thin">
        <color indexed="64"/>
      </top>
      <bottom/>
      <diagonal style="thin">
        <color indexed="64"/>
      </diagonal>
    </border>
    <border>
      <left style="hair">
        <color indexed="64"/>
      </left>
      <right style="medium">
        <color indexed="64"/>
      </right>
      <top style="thin">
        <color indexed="64"/>
      </top>
      <bottom style="medium">
        <color indexed="64"/>
      </bottom>
      <diagonal/>
    </border>
    <border>
      <left style="hair">
        <color indexed="64"/>
      </left>
      <right/>
      <top style="hair">
        <color indexed="64"/>
      </top>
      <bottom/>
      <diagonal/>
    </border>
    <border>
      <left style="medium">
        <color indexed="64"/>
      </left>
      <right style="hair">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double">
        <color indexed="64"/>
      </bottom>
      <diagonal/>
    </border>
    <border>
      <left style="thin">
        <color indexed="64"/>
      </left>
      <right style="medium">
        <color indexed="64"/>
      </right>
      <top/>
      <bottom/>
      <diagonal/>
    </border>
    <border>
      <left style="hair">
        <color indexed="64"/>
      </left>
      <right style="hair">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double">
        <color indexed="64"/>
      </bottom>
      <diagonal/>
    </border>
    <border>
      <left/>
      <right/>
      <top style="thin">
        <color indexed="64"/>
      </top>
      <bottom style="hair">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hair">
        <color indexed="64"/>
      </right>
      <top/>
      <bottom style="double">
        <color indexed="64"/>
      </bottom>
      <diagonal/>
    </border>
    <border>
      <left style="medium">
        <color indexed="64"/>
      </left>
      <right style="hair">
        <color indexed="64"/>
      </right>
      <top style="medium">
        <color indexed="64"/>
      </top>
      <bottom/>
      <diagonal/>
    </border>
    <border>
      <left style="medium">
        <color indexed="64"/>
      </left>
      <right style="medium">
        <color indexed="64"/>
      </right>
      <top/>
      <bottom style="double">
        <color indexed="64"/>
      </bottom>
      <diagonal/>
    </border>
    <border diagonalDown="1">
      <left style="thin">
        <color indexed="64"/>
      </left>
      <right style="thin">
        <color indexed="64"/>
      </right>
      <top/>
      <bottom style="double">
        <color indexed="64"/>
      </bottom>
      <diagonal style="thin">
        <color indexed="64"/>
      </diagonal>
    </border>
    <border>
      <left style="thin">
        <color indexed="64"/>
      </left>
      <right style="medium">
        <color indexed="64"/>
      </right>
      <top style="double">
        <color indexed="64"/>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10"/>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right/>
      <top style="thin">
        <color indexed="56"/>
      </top>
      <bottom style="double">
        <color indexed="56"/>
      </bottom>
      <diagonal/>
    </border>
    <border>
      <left/>
      <right/>
      <top style="thin">
        <color indexed="62"/>
      </top>
      <bottom style="double">
        <color indexed="62"/>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top/>
      <bottom style="thin">
        <color indexed="64"/>
      </bottom>
      <diagonal/>
    </border>
    <border>
      <left style="thin">
        <color theme="0"/>
      </left>
      <right/>
      <top style="thin">
        <color auto="1"/>
      </top>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indexed="64"/>
      </bottom>
      <diagonal/>
    </border>
    <border>
      <left/>
      <right/>
      <top style="thin">
        <color indexed="64"/>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hair">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theme="0"/>
      </left>
      <right style="thin">
        <color rgb="FF004098"/>
      </right>
      <top/>
      <bottom style="thin">
        <color indexed="64"/>
      </bottom>
      <diagonal/>
    </border>
    <border>
      <left style="thin">
        <color theme="0"/>
      </left>
      <right style="thin">
        <color rgb="FF004098"/>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indexed="64"/>
      </top>
      <bottom style="thin">
        <color theme="0"/>
      </bottom>
      <diagonal/>
    </border>
    <border>
      <left/>
      <right/>
      <top style="thin">
        <color theme="0"/>
      </top>
      <bottom style="thin">
        <color theme="0"/>
      </bottom>
      <diagonal/>
    </border>
    <border>
      <left/>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top style="thin">
        <color theme="0"/>
      </top>
      <bottom style="thin">
        <color indexed="64"/>
      </bottom>
      <diagonal/>
    </border>
    <border>
      <left/>
      <right style="thin">
        <color indexed="64"/>
      </right>
      <top style="thin">
        <color theme="0"/>
      </top>
      <bottom style="thin">
        <color indexed="64"/>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style="thin">
        <color indexed="64"/>
      </top>
      <bottom style="thin">
        <color theme="0" tint="-0.14996795556505021"/>
      </bottom>
      <diagonal/>
    </border>
    <border>
      <left/>
      <right/>
      <top style="thin">
        <color theme="0" tint="-0.14996795556505021"/>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2"/>
      </top>
      <bottom style="double">
        <color indexed="62"/>
      </bottom>
      <diagonal/>
    </border>
    <border>
      <left style="thin">
        <color theme="0" tint="-0.1499679555650502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diagonal/>
    </border>
    <border>
      <left style="medium">
        <color indexed="64"/>
      </left>
      <right style="hair">
        <color indexed="64"/>
      </right>
      <top style="double">
        <color indexed="64"/>
      </top>
      <bottom/>
      <diagonal/>
    </border>
    <border>
      <left/>
      <right style="thin">
        <color theme="0"/>
      </right>
      <top style="thin">
        <color indexed="64"/>
      </top>
      <bottom/>
      <diagonal/>
    </border>
    <border>
      <left style="hair">
        <color auto="1"/>
      </left>
      <right style="thin">
        <color theme="0"/>
      </right>
      <top style="thin">
        <color indexed="64"/>
      </top>
      <bottom/>
      <diagonal/>
    </border>
    <border>
      <left style="thin">
        <color theme="0"/>
      </left>
      <right style="hair">
        <color auto="1"/>
      </right>
      <top style="thin">
        <color indexed="64"/>
      </top>
      <bottom/>
      <diagonal/>
    </border>
    <border>
      <left style="hair">
        <color auto="1"/>
      </left>
      <right style="thin">
        <color theme="0"/>
      </right>
      <top/>
      <bottom style="thin">
        <color indexed="64"/>
      </bottom>
      <diagonal/>
    </border>
    <border>
      <left style="thin">
        <color theme="0"/>
      </left>
      <right style="hair">
        <color auto="1"/>
      </right>
      <top/>
      <bottom style="thin">
        <color indexed="64"/>
      </bottom>
      <diagonal/>
    </border>
    <border>
      <left style="hair">
        <color auto="1"/>
      </left>
      <right style="thin">
        <color theme="0"/>
      </right>
      <top/>
      <bottom/>
      <diagonal/>
    </border>
    <border>
      <left style="thin">
        <color theme="0"/>
      </left>
      <right style="hair">
        <color auto="1"/>
      </right>
      <top/>
      <bottom/>
      <diagonal/>
    </border>
  </borders>
  <cellStyleXfs count="371">
    <xf numFmtId="0" fontId="0" fillId="0" borderId="0"/>
    <xf numFmtId="38" fontId="32" fillId="2" borderId="0" applyNumberFormat="0" applyBorder="0" applyAlignment="0" applyProtection="0"/>
    <xf numFmtId="0" fontId="33" fillId="0" borderId="1" applyNumberFormat="0" applyAlignment="0" applyProtection="0">
      <alignment horizontal="left" vertical="center"/>
    </xf>
    <xf numFmtId="0" fontId="33" fillId="0" borderId="2">
      <alignment horizontal="left" vertical="center"/>
    </xf>
    <xf numFmtId="0" fontId="3" fillId="0" borderId="0" applyBorder="0"/>
    <xf numFmtId="10" fontId="32" fillId="3" borderId="3" applyNumberFormat="0" applyBorder="0" applyAlignment="0" applyProtection="0"/>
    <xf numFmtId="0" fontId="3" fillId="0" borderId="0"/>
    <xf numFmtId="0" fontId="34" fillId="0" borderId="0"/>
    <xf numFmtId="197" fontId="5" fillId="0" borderId="0" applyFont="0" applyFill="0" applyBorder="0" applyAlignment="0" applyProtection="0"/>
    <xf numFmtId="198" fontId="5" fillId="0" borderId="0" applyFont="0" applyFill="0" applyBorder="0" applyAlignment="0" applyProtection="0"/>
    <xf numFmtId="199" fontId="29" fillId="0" borderId="0"/>
    <xf numFmtId="0" fontId="31" fillId="0" borderId="0"/>
    <xf numFmtId="10" fontId="31" fillId="0" borderId="0" applyFont="0" applyFill="0" applyBorder="0" applyAlignment="0" applyProtection="0"/>
    <xf numFmtId="0" fontId="35" fillId="0" borderId="0"/>
    <xf numFmtId="200" fontId="5" fillId="0" borderId="0" applyFont="0" applyFill="0" applyBorder="0" applyAlignment="0" applyProtection="0"/>
    <xf numFmtId="201" fontId="5" fillId="0" borderId="0" applyFont="0" applyFill="0" applyBorder="0" applyAlignment="0" applyProtection="0"/>
    <xf numFmtId="49" fontId="36" fillId="0" borderId="0" applyBorder="0">
      <alignment horizontal="left" vertical="center"/>
    </xf>
    <xf numFmtId="0" fontId="4" fillId="0" borderId="0" applyBorder="0">
      <alignment horizontal="left" vertical="center"/>
    </xf>
    <xf numFmtId="9" fontId="3" fillId="0" borderId="0" applyFont="0" applyFill="0" applyBorder="0" applyAlignment="0" applyProtection="0"/>
    <xf numFmtId="9" fontId="5" fillId="0" borderId="0" applyFont="0" applyFill="0" applyBorder="0" applyAlignment="0" applyProtection="0"/>
    <xf numFmtId="9" fontId="37" fillId="0" borderId="0" applyFont="0" applyFill="0" applyBorder="0" applyAlignment="0" applyProtection="0"/>
    <xf numFmtId="9" fontId="5" fillId="0" borderId="0" applyFont="0" applyFill="0" applyBorder="0" applyAlignment="0" applyProtection="0"/>
    <xf numFmtId="0" fontId="8" fillId="0" borderId="0" applyNumberFormat="0" applyFill="0" applyBorder="0" applyAlignment="0" applyProtection="0">
      <alignment vertical="top"/>
      <protection locked="0"/>
    </xf>
    <xf numFmtId="0" fontId="5" fillId="4" borderId="4" applyNumberFormat="0" applyFont="0" applyAlignment="0" applyProtection="0">
      <alignment vertical="center"/>
    </xf>
    <xf numFmtId="202" fontId="31" fillId="0" borderId="0" applyFont="0" applyFill="0" applyBorder="0" applyAlignment="0" applyProtection="0"/>
    <xf numFmtId="203" fontId="31" fillId="0" borderId="0" applyFont="0" applyFill="0" applyBorder="0" applyAlignment="0" applyProtection="0"/>
    <xf numFmtId="38" fontId="3" fillId="0" borderId="0" applyFont="0" applyFill="0" applyBorder="0" applyAlignment="0" applyProtection="0"/>
    <xf numFmtId="38" fontId="5" fillId="0" borderId="0" applyFont="0" applyFill="0" applyBorder="0" applyAlignment="0" applyProtection="0">
      <alignment vertical="center"/>
    </xf>
    <xf numFmtId="38" fontId="31" fillId="0" borderId="0" applyFont="0" applyFill="0" applyBorder="0" applyAlignment="0" applyProtection="0">
      <alignment vertical="center"/>
    </xf>
    <xf numFmtId="182" fontId="6" fillId="0" borderId="0" applyFill="0" applyBorder="0" applyProtection="0">
      <alignment horizontal="right" vertical="center"/>
    </xf>
    <xf numFmtId="0" fontId="9" fillId="0" borderId="0" applyBorder="0">
      <alignment horizontal="left" vertical="center"/>
    </xf>
    <xf numFmtId="8" fontId="5" fillId="0" borderId="0" applyFont="0" applyFill="0" applyBorder="0" applyAlignment="0" applyProtection="0"/>
    <xf numFmtId="6" fontId="5" fillId="0" borderId="0" applyFont="0" applyFill="0" applyBorder="0" applyAlignment="0" applyProtection="0"/>
    <xf numFmtId="181" fontId="7" fillId="0" borderId="5" applyBorder="0">
      <alignment horizontal="center" vertical="center"/>
    </xf>
    <xf numFmtId="0" fontId="38" fillId="0" borderId="0"/>
    <xf numFmtId="0" fontId="38" fillId="0" borderId="0"/>
    <xf numFmtId="0" fontId="5" fillId="0" borderId="0"/>
    <xf numFmtId="0" fontId="5" fillId="0" borderId="0"/>
    <xf numFmtId="0" fontId="38" fillId="0" borderId="0"/>
    <xf numFmtId="0" fontId="38" fillId="0" borderId="0"/>
    <xf numFmtId="0" fontId="38" fillId="0" borderId="0"/>
    <xf numFmtId="0" fontId="31" fillId="0" borderId="0" applyNumberFormat="0" applyFill="0" applyBorder="0" applyAlignment="0" applyProtection="0"/>
    <xf numFmtId="0" fontId="38" fillId="0" borderId="0"/>
    <xf numFmtId="0" fontId="5" fillId="0" borderId="0"/>
    <xf numFmtId="0" fontId="38" fillId="0" borderId="0"/>
    <xf numFmtId="0" fontId="38" fillId="0" borderId="0"/>
    <xf numFmtId="0" fontId="5" fillId="0" borderId="0"/>
    <xf numFmtId="0" fontId="5" fillId="0" borderId="0"/>
    <xf numFmtId="0" fontId="38" fillId="0" borderId="0"/>
    <xf numFmtId="0" fontId="5" fillId="0" borderId="0"/>
    <xf numFmtId="0" fontId="30" fillId="0" borderId="0">
      <alignment vertical="center"/>
    </xf>
    <xf numFmtId="0" fontId="38" fillId="0" borderId="0"/>
    <xf numFmtId="0" fontId="37" fillId="0" borderId="0"/>
    <xf numFmtId="0" fontId="5" fillId="0" borderId="0"/>
    <xf numFmtId="0" fontId="31" fillId="0" borderId="0" applyNumberFormat="0" applyFill="0" applyBorder="0" applyAlignment="0" applyProtection="0"/>
    <xf numFmtId="0" fontId="30" fillId="0" borderId="0">
      <alignment vertical="center"/>
    </xf>
    <xf numFmtId="0" fontId="31" fillId="0" borderId="0" applyNumberFormat="0" applyFill="0" applyBorder="0" applyAlignment="0" applyProtection="0"/>
    <xf numFmtId="0" fontId="38" fillId="0" borderId="0"/>
    <xf numFmtId="0" fontId="5" fillId="0" borderId="0">
      <alignment vertical="center"/>
    </xf>
    <xf numFmtId="0" fontId="3" fillId="0" borderId="0"/>
    <xf numFmtId="0" fontId="3" fillId="0" borderId="0"/>
    <xf numFmtId="0" fontId="3" fillId="0" borderId="0"/>
    <xf numFmtId="0" fontId="17" fillId="0" borderId="0"/>
    <xf numFmtId="0" fontId="42" fillId="0" borderId="0"/>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8" borderId="0" applyNumberFormat="0" applyBorder="0" applyAlignment="0" applyProtection="0">
      <alignment vertical="center"/>
    </xf>
    <xf numFmtId="0" fontId="30" fillId="8" borderId="0" applyNumberFormat="0" applyBorder="0" applyAlignment="0" applyProtection="0">
      <alignment vertical="center"/>
    </xf>
    <xf numFmtId="0" fontId="30" fillId="4" borderId="0" applyNumberFormat="0" applyBorder="0" applyAlignment="0" applyProtection="0">
      <alignment vertical="center"/>
    </xf>
    <xf numFmtId="0" fontId="30" fillId="4" borderId="0" applyNumberFormat="0" applyBorder="0" applyAlignment="0" applyProtection="0">
      <alignment vertical="center"/>
    </xf>
    <xf numFmtId="0" fontId="30" fillId="4"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7" borderId="0" applyNumberFormat="0" applyBorder="0" applyAlignment="0" applyProtection="0">
      <alignment vertical="center"/>
    </xf>
    <xf numFmtId="0" fontId="30" fillId="12" borderId="0" applyNumberFormat="0" applyBorder="0" applyAlignment="0" applyProtection="0">
      <alignment vertical="center"/>
    </xf>
    <xf numFmtId="0" fontId="30" fillId="12"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11"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30" fillId="13" borderId="0" applyNumberFormat="0" applyBorder="0" applyAlignment="0" applyProtection="0">
      <alignment vertical="center"/>
    </xf>
    <xf numFmtId="0" fontId="43" fillId="11" borderId="0" applyNumberFormat="0" applyBorder="0" applyAlignment="0" applyProtection="0">
      <alignment vertical="center"/>
    </xf>
    <xf numFmtId="0" fontId="43" fillId="7"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3" fillId="14"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15" borderId="0" applyNumberFormat="0" applyBorder="0" applyAlignment="0" applyProtection="0">
      <alignment vertical="center"/>
    </xf>
    <xf numFmtId="0" fontId="44" fillId="0" borderId="0" applyNumberFormat="0" applyFill="0" applyBorder="0" applyAlignment="0" applyProtection="0">
      <alignment vertical="center"/>
    </xf>
    <xf numFmtId="0" fontId="45" fillId="17" borderId="77" applyNumberFormat="0" applyAlignment="0" applyProtection="0">
      <alignment vertical="center"/>
    </xf>
    <xf numFmtId="0" fontId="46" fillId="13" borderId="0" applyNumberFormat="0" applyBorder="0" applyAlignment="0" applyProtection="0">
      <alignment vertical="center"/>
    </xf>
    <xf numFmtId="9" fontId="42" fillId="0" borderId="0" applyFont="0" applyFill="0" applyBorder="0" applyAlignment="0" applyProtection="0"/>
    <xf numFmtId="9" fontId="5" fillId="0" borderId="0" applyFont="0" applyFill="0" applyBorder="0" applyAlignment="0" applyProtection="0">
      <alignment vertical="center"/>
    </xf>
    <xf numFmtId="9" fontId="14" fillId="0" borderId="0" applyFont="0" applyFill="0" applyBorder="0" applyAlignment="0" applyProtection="0"/>
    <xf numFmtId="0" fontId="47" fillId="0" borderId="78" applyNumberFormat="0" applyFill="0" applyAlignment="0" applyProtection="0">
      <alignment vertical="center"/>
    </xf>
    <xf numFmtId="0" fontId="48" fillId="20" borderId="0" applyNumberFormat="0" applyBorder="0" applyAlignment="0" applyProtection="0">
      <alignment vertical="center"/>
    </xf>
    <xf numFmtId="0" fontId="49" fillId="12" borderId="79" applyNumberFormat="0" applyAlignment="0" applyProtection="0">
      <alignment vertical="center"/>
    </xf>
    <xf numFmtId="0" fontId="50" fillId="0" borderId="0" applyNumberFormat="0" applyFill="0" applyBorder="0" applyAlignment="0" applyProtection="0">
      <alignment vertical="center"/>
    </xf>
    <xf numFmtId="38" fontId="42" fillId="0" borderId="0" applyFont="0" applyFill="0" applyBorder="0" applyAlignment="0" applyProtection="0"/>
    <xf numFmtId="38" fontId="14" fillId="0" borderId="0" applyFont="0" applyFill="0" applyBorder="0" applyAlignment="0" applyProtection="0"/>
    <xf numFmtId="0" fontId="51" fillId="0" borderId="80" applyNumberFormat="0" applyFill="0" applyAlignment="0" applyProtection="0">
      <alignment vertical="center"/>
    </xf>
    <xf numFmtId="0" fontId="52" fillId="0" borderId="81" applyNumberFormat="0" applyFill="0" applyAlignment="0" applyProtection="0">
      <alignment vertical="center"/>
    </xf>
    <xf numFmtId="0" fontId="53" fillId="0" borderId="82" applyNumberFormat="0" applyFill="0" applyAlignment="0" applyProtection="0">
      <alignment vertical="center"/>
    </xf>
    <xf numFmtId="0" fontId="53" fillId="0" borderId="0" applyNumberFormat="0" applyFill="0" applyBorder="0" applyAlignment="0" applyProtection="0">
      <alignment vertical="center"/>
    </xf>
    <xf numFmtId="0" fontId="54" fillId="0" borderId="83" applyNumberFormat="0" applyFill="0" applyAlignment="0" applyProtection="0">
      <alignment vertical="center"/>
    </xf>
    <xf numFmtId="0" fontId="55" fillId="12" borderId="84" applyNumberFormat="0" applyAlignment="0" applyProtection="0">
      <alignment vertical="center"/>
    </xf>
    <xf numFmtId="0" fontId="56" fillId="0" borderId="0" applyNumberFormat="0" applyFill="0" applyBorder="0" applyAlignment="0" applyProtection="0">
      <alignment vertical="center"/>
    </xf>
    <xf numFmtId="0" fontId="57" fillId="7" borderId="79" applyNumberFormat="0" applyAlignment="0" applyProtection="0">
      <alignment vertical="center"/>
    </xf>
    <xf numFmtId="0" fontId="5" fillId="0" borderId="0">
      <alignment vertical="center"/>
    </xf>
    <xf numFmtId="0" fontId="14" fillId="0" borderId="0"/>
    <xf numFmtId="0" fontId="5" fillId="0" borderId="0">
      <alignment vertical="center"/>
    </xf>
    <xf numFmtId="0" fontId="58" fillId="10" borderId="0" applyNumberFormat="0" applyBorder="0" applyAlignment="0" applyProtection="0">
      <alignment vertical="center"/>
    </xf>
    <xf numFmtId="0" fontId="34" fillId="0" borderId="0"/>
    <xf numFmtId="0" fontId="30" fillId="11" borderId="0" applyNumberFormat="0" applyBorder="0" applyAlignment="0" applyProtection="0">
      <alignment vertical="center"/>
    </xf>
    <xf numFmtId="0" fontId="30" fillId="9" borderId="0" applyNumberFormat="0" applyBorder="0" applyAlignment="0" applyProtection="0">
      <alignment vertical="center"/>
    </xf>
    <xf numFmtId="0" fontId="30" fillId="52" borderId="0" applyNumberFormat="0" applyBorder="0" applyAlignment="0" applyProtection="0">
      <alignment vertical="center"/>
    </xf>
    <xf numFmtId="0" fontId="30" fillId="20" borderId="0" applyNumberFormat="0" applyBorder="0" applyAlignment="0" applyProtection="0">
      <alignment vertical="center"/>
    </xf>
    <xf numFmtId="0" fontId="30" fillId="4" borderId="0" applyNumberFormat="0" applyBorder="0" applyAlignment="0" applyProtection="0">
      <alignment vertical="center"/>
    </xf>
    <xf numFmtId="0" fontId="30" fillId="10" borderId="0" applyNumberFormat="0" applyBorder="0" applyAlignment="0" applyProtection="0">
      <alignment vertical="center"/>
    </xf>
    <xf numFmtId="0" fontId="30" fillId="7" borderId="0" applyNumberFormat="0" applyBorder="0" applyAlignment="0" applyProtection="0">
      <alignment vertical="center"/>
    </xf>
    <xf numFmtId="0" fontId="30" fillId="53" borderId="0" applyNumberFormat="0" applyBorder="0" applyAlignment="0" applyProtection="0">
      <alignment vertical="center"/>
    </xf>
    <xf numFmtId="0" fontId="30" fillId="6" borderId="0" applyNumberFormat="0" applyBorder="0" applyAlignment="0" applyProtection="0">
      <alignment vertical="center"/>
    </xf>
    <xf numFmtId="0" fontId="30" fillId="4" borderId="0" applyNumberFormat="0" applyBorder="0" applyAlignment="0" applyProtection="0">
      <alignment vertical="center"/>
    </xf>
    <xf numFmtId="0" fontId="30" fillId="7" borderId="0" applyNumberFormat="0" applyBorder="0" applyAlignment="0" applyProtection="0">
      <alignment vertical="center"/>
    </xf>
    <xf numFmtId="0" fontId="30" fillId="6" borderId="0" applyNumberFormat="0" applyBorder="0" applyAlignment="0" applyProtection="0">
      <alignment vertical="center"/>
    </xf>
    <xf numFmtId="0" fontId="30" fillId="52" borderId="0" applyNumberFormat="0" applyBorder="0" applyAlignment="0" applyProtection="0">
      <alignment vertical="center"/>
    </xf>
    <xf numFmtId="0" fontId="30" fillId="13" borderId="0" applyNumberFormat="0" applyBorder="0" applyAlignment="0" applyProtection="0">
      <alignment vertical="center"/>
    </xf>
    <xf numFmtId="0" fontId="30" fillId="54" borderId="0" applyNumberFormat="0" applyBorder="0" applyAlignment="0" applyProtection="0">
      <alignment vertical="center"/>
    </xf>
    <xf numFmtId="0" fontId="30" fillId="20" borderId="0" applyNumberFormat="0" applyBorder="0" applyAlignment="0" applyProtection="0">
      <alignment vertical="center"/>
    </xf>
    <xf numFmtId="0" fontId="30" fillId="53" borderId="0" applyNumberFormat="0" applyBorder="0" applyAlignment="0" applyProtection="0">
      <alignment vertical="center"/>
    </xf>
    <xf numFmtId="0" fontId="30" fillId="6" borderId="0" applyNumberFormat="0" applyBorder="0" applyAlignment="0" applyProtection="0">
      <alignment vertical="center"/>
    </xf>
    <xf numFmtId="0" fontId="30" fillId="4" borderId="0" applyNumberFormat="0" applyBorder="0" applyAlignment="0" applyProtection="0">
      <alignment vertical="center"/>
    </xf>
    <xf numFmtId="0" fontId="30" fillId="18" borderId="0" applyNumberFormat="0" applyBorder="0" applyAlignment="0" applyProtection="0">
      <alignment vertical="center"/>
    </xf>
    <xf numFmtId="0" fontId="43" fillId="6" borderId="0" applyNumberFormat="0" applyBorder="0" applyAlignment="0" applyProtection="0">
      <alignment vertical="center"/>
    </xf>
    <xf numFmtId="0" fontId="43" fillId="55" borderId="0" applyNumberFormat="0" applyBorder="0" applyAlignment="0" applyProtection="0">
      <alignment vertical="center"/>
    </xf>
    <xf numFmtId="0" fontId="43" fillId="16" borderId="0" applyNumberFormat="0" applyBorder="0" applyAlignment="0" applyProtection="0">
      <alignment vertical="center"/>
    </xf>
    <xf numFmtId="0" fontId="43" fillId="52" borderId="0" applyNumberFormat="0" applyBorder="0" applyAlignment="0" applyProtection="0">
      <alignment vertical="center"/>
    </xf>
    <xf numFmtId="0" fontId="43" fillId="18" borderId="0" applyNumberFormat="0" applyBorder="0" applyAlignment="0" applyProtection="0">
      <alignment vertical="center"/>
    </xf>
    <xf numFmtId="0" fontId="43" fillId="54" borderId="0" applyNumberFormat="0" applyBorder="0" applyAlignment="0" applyProtection="0">
      <alignment vertical="center"/>
    </xf>
    <xf numFmtId="0" fontId="43" fillId="20" borderId="0" applyNumberFormat="0" applyBorder="0" applyAlignment="0" applyProtection="0">
      <alignment vertical="center"/>
    </xf>
    <xf numFmtId="0" fontId="43" fillId="56" borderId="0" applyNumberFormat="0" applyBorder="0" applyAlignment="0" applyProtection="0">
      <alignment vertical="center"/>
    </xf>
    <xf numFmtId="0" fontId="43" fillId="6" borderId="0" applyNumberFormat="0" applyBorder="0" applyAlignment="0" applyProtection="0">
      <alignment vertical="center"/>
    </xf>
    <xf numFmtId="0" fontId="43" fillId="52" borderId="0" applyNumberFormat="0" applyBorder="0" applyAlignment="0" applyProtection="0">
      <alignment vertical="center"/>
    </xf>
    <xf numFmtId="0" fontId="43" fillId="57" borderId="0" applyNumberFormat="0" applyBorder="0" applyAlignment="0" applyProtection="0">
      <alignment vertical="center"/>
    </xf>
    <xf numFmtId="0" fontId="43" fillId="58" borderId="0" applyNumberFormat="0" applyBorder="0" applyAlignment="0" applyProtection="0">
      <alignment vertical="center"/>
    </xf>
    <xf numFmtId="0" fontId="43" fillId="19" borderId="0" applyNumberFormat="0" applyBorder="0" applyAlignment="0" applyProtection="0">
      <alignment vertical="center"/>
    </xf>
    <xf numFmtId="0" fontId="43" fillId="59" borderId="0" applyNumberFormat="0" applyBorder="0" applyAlignment="0" applyProtection="0">
      <alignment vertical="center"/>
    </xf>
    <xf numFmtId="0" fontId="43" fillId="18" borderId="0" applyNumberFormat="0" applyBorder="0" applyAlignment="0" applyProtection="0">
      <alignment vertical="center"/>
    </xf>
    <xf numFmtId="0" fontId="43" fillId="15" borderId="0" applyNumberFormat="0" applyBorder="0" applyAlignment="0" applyProtection="0">
      <alignment vertical="center"/>
    </xf>
    <xf numFmtId="0" fontId="43" fillId="60" borderId="0" applyNumberFormat="0" applyBorder="0" applyAlignment="0" applyProtection="0">
      <alignment vertical="center"/>
    </xf>
    <xf numFmtId="0" fontId="43" fillId="56" borderId="0" applyNumberFormat="0" applyBorder="0" applyAlignment="0" applyProtection="0">
      <alignment vertical="center"/>
    </xf>
    <xf numFmtId="0" fontId="43" fillId="14" borderId="0" applyNumberFormat="0" applyBorder="0" applyAlignment="0" applyProtection="0">
      <alignment vertical="center"/>
    </xf>
    <xf numFmtId="0" fontId="43" fillId="59" borderId="0" applyNumberFormat="0" applyBorder="0" applyAlignment="0" applyProtection="0">
      <alignment vertical="center"/>
    </xf>
    <xf numFmtId="0" fontId="43" fillId="16" borderId="0" applyNumberFormat="0" applyBorder="0" applyAlignment="0" applyProtection="0">
      <alignment vertical="center"/>
    </xf>
    <xf numFmtId="0" fontId="61"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2" fillId="13" borderId="0" applyNumberFormat="0" applyBorder="0" applyAlignment="0" applyProtection="0">
      <alignment vertical="center"/>
    </xf>
    <xf numFmtId="0" fontId="71" fillId="23" borderId="0" applyNumberFormat="0" applyBorder="0" applyAlignment="0" applyProtection="0">
      <alignment vertical="center"/>
    </xf>
    <xf numFmtId="9" fontId="34" fillId="0" borderId="0" applyFont="0" applyFill="0" applyBorder="0" applyAlignment="0" applyProtection="0"/>
    <xf numFmtId="0" fontId="60" fillId="0" borderId="0" applyNumberFormat="0" applyFill="0" applyBorder="0" applyAlignment="0" applyProtection="0">
      <alignment vertical="top"/>
      <protection locked="0"/>
    </xf>
    <xf numFmtId="0" fontId="5" fillId="4" borderId="4" applyNumberFormat="0" applyFont="0" applyAlignment="0" applyProtection="0">
      <alignment vertical="center"/>
    </xf>
    <xf numFmtId="0" fontId="34" fillId="4" borderId="4" applyNumberFormat="0" applyFont="0" applyAlignment="0" applyProtection="0">
      <alignment vertical="center"/>
    </xf>
    <xf numFmtId="0" fontId="50" fillId="0" borderId="94" applyNumberFormat="0" applyFill="0" applyAlignment="0" applyProtection="0">
      <alignment vertical="center"/>
    </xf>
    <xf numFmtId="0" fontId="48" fillId="53" borderId="0" applyNumberFormat="0" applyBorder="0" applyAlignment="0" applyProtection="0">
      <alignment vertical="center"/>
    </xf>
    <xf numFmtId="0" fontId="63" fillId="8" borderId="79" applyNumberFormat="0" applyAlignment="0" applyProtection="0">
      <alignment vertical="center"/>
    </xf>
    <xf numFmtId="38" fontId="34" fillId="0" borderId="0" applyFont="0" applyFill="0" applyBorder="0" applyAlignment="0" applyProtection="0"/>
    <xf numFmtId="38" fontId="5" fillId="0" borderId="0" applyFont="0" applyFill="0" applyBorder="0" applyAlignment="0" applyProtection="0"/>
    <xf numFmtId="38" fontId="30" fillId="0" borderId="0" applyFont="0" applyFill="0" applyBorder="0" applyAlignment="0" applyProtection="0">
      <alignment vertical="center"/>
    </xf>
    <xf numFmtId="0" fontId="5" fillId="0" borderId="0" applyFont="0" applyFill="0" applyBorder="0" applyAlignment="0" applyProtection="0">
      <alignment vertical="center"/>
    </xf>
    <xf numFmtId="0" fontId="5" fillId="0" borderId="0" applyFont="0" applyFill="0" applyBorder="0" applyAlignment="0" applyProtection="0">
      <alignment vertical="center"/>
    </xf>
    <xf numFmtId="38" fontId="5" fillId="0" borderId="0" applyFont="0" applyFill="0" applyBorder="0" applyAlignment="0" applyProtection="0">
      <alignment vertical="center"/>
    </xf>
    <xf numFmtId="0" fontId="64" fillId="0" borderId="95" applyNumberFormat="0" applyFill="0" applyAlignment="0" applyProtection="0">
      <alignment vertical="center"/>
    </xf>
    <xf numFmtId="0" fontId="68" fillId="0" borderId="96" applyNumberFormat="0" applyFill="0" applyAlignment="0" applyProtection="0">
      <alignment vertical="center"/>
    </xf>
    <xf numFmtId="0" fontId="65" fillId="0" borderId="97" applyNumberFormat="0" applyFill="0" applyAlignment="0" applyProtection="0">
      <alignment vertical="center"/>
    </xf>
    <xf numFmtId="0" fontId="69" fillId="0" borderId="98" applyNumberFormat="0" applyFill="0" applyAlignment="0" applyProtection="0">
      <alignment vertical="center"/>
    </xf>
    <xf numFmtId="0" fontId="66" fillId="0" borderId="99" applyNumberFormat="0" applyFill="0" applyAlignment="0" applyProtection="0">
      <alignment vertical="center"/>
    </xf>
    <xf numFmtId="0" fontId="70" fillId="0" borderId="100" applyNumberFormat="0" applyFill="0" applyAlignment="0" applyProtection="0">
      <alignment vertical="center"/>
    </xf>
    <xf numFmtId="0" fontId="66"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54" fillId="0" borderId="101" applyNumberFormat="0" applyFill="0" applyAlignment="0" applyProtection="0">
      <alignment vertical="center"/>
    </xf>
    <xf numFmtId="0" fontId="54" fillId="0" borderId="102" applyNumberFormat="0" applyFill="0" applyAlignment="0" applyProtection="0">
      <alignment vertical="center"/>
    </xf>
    <xf numFmtId="0" fontId="55" fillId="8" borderId="84" applyNumberFormat="0" applyAlignment="0" applyProtection="0">
      <alignment vertical="center"/>
    </xf>
    <xf numFmtId="0" fontId="57" fillId="13" borderId="79" applyNumberFormat="0" applyAlignment="0" applyProtection="0">
      <alignment vertical="center"/>
    </xf>
    <xf numFmtId="0" fontId="30" fillId="0" borderId="0">
      <alignment vertical="center"/>
    </xf>
    <xf numFmtId="0" fontId="5" fillId="0" borderId="0">
      <alignment vertical="center"/>
    </xf>
    <xf numFmtId="0" fontId="30" fillId="0" borderId="0">
      <alignment vertical="center"/>
    </xf>
    <xf numFmtId="0" fontId="5" fillId="0" borderId="0"/>
    <xf numFmtId="0" fontId="15" fillId="0" borderId="0">
      <alignment vertical="center"/>
    </xf>
    <xf numFmtId="0" fontId="5" fillId="0" borderId="0"/>
    <xf numFmtId="0" fontId="30" fillId="0" borderId="0">
      <alignment vertical="center"/>
    </xf>
    <xf numFmtId="0" fontId="38" fillId="0" borderId="0"/>
    <xf numFmtId="0" fontId="38" fillId="0" borderId="0"/>
    <xf numFmtId="0" fontId="5" fillId="0" borderId="0"/>
    <xf numFmtId="0" fontId="5" fillId="0" borderId="0">
      <alignment vertical="center"/>
    </xf>
    <xf numFmtId="0" fontId="5" fillId="0" borderId="0">
      <alignment vertical="center"/>
    </xf>
    <xf numFmtId="0" fontId="5" fillId="0" borderId="0">
      <alignment vertical="center"/>
    </xf>
    <xf numFmtId="0" fontId="58" fillId="6" borderId="0" applyNumberFormat="0" applyBorder="0" applyAlignment="0" applyProtection="0">
      <alignment vertical="center"/>
    </xf>
    <xf numFmtId="0" fontId="31" fillId="4" borderId="4" applyNumberFormat="0" applyFont="0" applyAlignment="0" applyProtection="0">
      <alignment vertical="center"/>
    </xf>
    <xf numFmtId="38" fontId="59" fillId="0" borderId="0" applyFont="0" applyFill="0" applyBorder="0" applyAlignment="0" applyProtection="0">
      <alignment vertical="center"/>
    </xf>
    <xf numFmtId="0" fontId="73" fillId="0" borderId="0" applyNumberFormat="0" applyFill="0" applyBorder="0" applyAlignment="0" applyProtection="0">
      <alignment vertical="top"/>
      <protection locked="0"/>
    </xf>
    <xf numFmtId="0" fontId="30" fillId="0" borderId="0">
      <alignment vertical="center"/>
    </xf>
    <xf numFmtId="0" fontId="78" fillId="29" borderId="0" applyNumberFormat="0" applyBorder="0" applyAlignment="0" applyProtection="0">
      <alignment vertical="center"/>
    </xf>
    <xf numFmtId="0" fontId="30" fillId="4" borderId="0" applyNumberFormat="0" applyBorder="0" applyAlignment="0" applyProtection="0">
      <alignment vertical="center"/>
    </xf>
    <xf numFmtId="0" fontId="78" fillId="33" borderId="0" applyNumberFormat="0" applyBorder="0" applyAlignment="0" applyProtection="0">
      <alignment vertical="center"/>
    </xf>
    <xf numFmtId="0" fontId="30" fillId="7" borderId="0" applyNumberFormat="0" applyBorder="0" applyAlignment="0" applyProtection="0">
      <alignment vertical="center"/>
    </xf>
    <xf numFmtId="0" fontId="78" fillId="37" borderId="0" applyNumberFormat="0" applyBorder="0" applyAlignment="0" applyProtection="0">
      <alignment vertical="center"/>
    </xf>
    <xf numFmtId="0" fontId="78" fillId="41" borderId="0" applyNumberFormat="0" applyBorder="0" applyAlignment="0" applyProtection="0">
      <alignment vertical="center"/>
    </xf>
    <xf numFmtId="0" fontId="30" fillId="11" borderId="0" applyNumberFormat="0" applyBorder="0" applyAlignment="0" applyProtection="0">
      <alignment vertical="center"/>
    </xf>
    <xf numFmtId="0" fontId="78" fillId="45" borderId="0" applyNumberFormat="0" applyBorder="0" applyAlignment="0" applyProtection="0">
      <alignment vertical="center"/>
    </xf>
    <xf numFmtId="0" fontId="30" fillId="6" borderId="0" applyNumberFormat="0" applyBorder="0" applyAlignment="0" applyProtection="0">
      <alignment vertical="center"/>
    </xf>
    <xf numFmtId="0" fontId="78" fillId="49" borderId="0" applyNumberFormat="0" applyBorder="0" applyAlignment="0" applyProtection="0">
      <alignment vertical="center"/>
    </xf>
    <xf numFmtId="0" fontId="78" fillId="30" borderId="0" applyNumberFormat="0" applyBorder="0" applyAlignment="0" applyProtection="0">
      <alignment vertical="center"/>
    </xf>
    <xf numFmtId="0" fontId="78" fillId="34" borderId="0" applyNumberFormat="0" applyBorder="0" applyAlignment="0" applyProtection="0">
      <alignment vertical="center"/>
    </xf>
    <xf numFmtId="0" fontId="30" fillId="7" borderId="0" applyNumberFormat="0" applyBorder="0" applyAlignment="0" applyProtection="0">
      <alignment vertical="center"/>
    </xf>
    <xf numFmtId="0" fontId="78" fillId="38" borderId="0" applyNumberFormat="0" applyBorder="0" applyAlignment="0" applyProtection="0">
      <alignment vertical="center"/>
    </xf>
    <xf numFmtId="0" fontId="78" fillId="42" borderId="0" applyNumberFormat="0" applyBorder="0" applyAlignment="0" applyProtection="0">
      <alignment vertical="center"/>
    </xf>
    <xf numFmtId="0" fontId="78" fillId="46" borderId="0" applyNumberFormat="0" applyBorder="0" applyAlignment="0" applyProtection="0">
      <alignment vertical="center"/>
    </xf>
    <xf numFmtId="0" fontId="30" fillId="6" borderId="0" applyNumberFormat="0" applyBorder="0" applyAlignment="0" applyProtection="0">
      <alignment vertical="center"/>
    </xf>
    <xf numFmtId="0" fontId="78" fillId="50" borderId="0" applyNumberFormat="0" applyBorder="0" applyAlignment="0" applyProtection="0">
      <alignment vertical="center"/>
    </xf>
    <xf numFmtId="0" fontId="79" fillId="31" borderId="0" applyNumberFormat="0" applyBorder="0" applyAlignment="0" applyProtection="0">
      <alignment vertical="center"/>
    </xf>
    <xf numFmtId="0" fontId="79" fillId="35" borderId="0" applyNumberFormat="0" applyBorder="0" applyAlignment="0" applyProtection="0">
      <alignment vertical="center"/>
    </xf>
    <xf numFmtId="0" fontId="79" fillId="39" borderId="0" applyNumberFormat="0" applyBorder="0" applyAlignment="0" applyProtection="0">
      <alignment vertical="center"/>
    </xf>
    <xf numFmtId="0" fontId="79" fillId="43" borderId="0" applyNumberFormat="0" applyBorder="0" applyAlignment="0" applyProtection="0">
      <alignment vertical="center"/>
    </xf>
    <xf numFmtId="0" fontId="43" fillId="11" borderId="0" applyNumberFormat="0" applyBorder="0" applyAlignment="0" applyProtection="0">
      <alignment vertical="center"/>
    </xf>
    <xf numFmtId="0" fontId="79" fillId="47" borderId="0" applyNumberFormat="0" applyBorder="0" applyAlignment="0" applyProtection="0">
      <alignment vertical="center"/>
    </xf>
    <xf numFmtId="0" fontId="43" fillId="61" borderId="0" applyNumberFormat="0" applyBorder="0" applyAlignment="0" applyProtection="0">
      <alignment vertical="center"/>
    </xf>
    <xf numFmtId="0" fontId="79" fillId="51" borderId="0" applyNumberFormat="0" applyBorder="0" applyAlignment="0" applyProtection="0">
      <alignment vertical="center"/>
    </xf>
    <xf numFmtId="0" fontId="79" fillId="28" borderId="0" applyNumberFormat="0" applyBorder="0" applyAlignment="0" applyProtection="0">
      <alignment vertical="center"/>
    </xf>
    <xf numFmtId="0" fontId="79" fillId="32" borderId="0" applyNumberFormat="0" applyBorder="0" applyAlignment="0" applyProtection="0">
      <alignment vertical="center"/>
    </xf>
    <xf numFmtId="0" fontId="79" fillId="36" borderId="0" applyNumberFormat="0" applyBorder="0" applyAlignment="0" applyProtection="0">
      <alignment vertical="center"/>
    </xf>
    <xf numFmtId="0" fontId="43" fillId="62" borderId="0" applyNumberFormat="0" applyBorder="0" applyAlignment="0" applyProtection="0">
      <alignment vertical="center"/>
    </xf>
    <xf numFmtId="0" fontId="79" fillId="40" borderId="0" applyNumberFormat="0" applyBorder="0" applyAlignment="0" applyProtection="0">
      <alignment vertical="center"/>
    </xf>
    <xf numFmtId="0" fontId="43" fillId="58" borderId="0" applyNumberFormat="0" applyBorder="0" applyAlignment="0" applyProtection="0">
      <alignment vertical="center"/>
    </xf>
    <xf numFmtId="0" fontId="79" fillId="44" borderId="0" applyNumberFormat="0" applyBorder="0" applyAlignment="0" applyProtection="0">
      <alignment vertical="center"/>
    </xf>
    <xf numFmtId="0" fontId="43" fillId="61" borderId="0" applyNumberFormat="0" applyBorder="0" applyAlignment="0" applyProtection="0">
      <alignment vertical="center"/>
    </xf>
    <xf numFmtId="0" fontId="79" fillId="48" borderId="0" applyNumberFormat="0" applyBorder="0" applyAlignment="0" applyProtection="0">
      <alignment vertical="center"/>
    </xf>
    <xf numFmtId="0" fontId="74"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72" fillId="26" borderId="91" applyNumberFormat="0" applyAlignment="0" applyProtection="0">
      <alignment vertical="center"/>
    </xf>
    <xf numFmtId="0" fontId="81" fillId="23" borderId="0" applyNumberFormat="0" applyBorder="0" applyAlignment="0" applyProtection="0">
      <alignment vertical="center"/>
    </xf>
    <xf numFmtId="0" fontId="30" fillId="27" borderId="92" applyNumberFormat="0" applyFont="0" applyAlignment="0" applyProtection="0">
      <alignment vertical="center"/>
    </xf>
    <xf numFmtId="0" fontId="82" fillId="0" borderId="90" applyNumberFormat="0" applyFill="0" applyAlignment="0" applyProtection="0">
      <alignment vertical="center"/>
    </xf>
    <xf numFmtId="0" fontId="83" fillId="22" borderId="0" applyNumberFormat="0" applyBorder="0" applyAlignment="0" applyProtection="0">
      <alignment vertical="center"/>
    </xf>
    <xf numFmtId="0" fontId="84" fillId="25" borderId="88" applyNumberFormat="0" applyAlignment="0" applyProtection="0">
      <alignment vertical="center"/>
    </xf>
    <xf numFmtId="0" fontId="85" fillId="0" borderId="0" applyNumberFormat="0" applyFill="0" applyBorder="0" applyAlignment="0" applyProtection="0">
      <alignment vertical="center"/>
    </xf>
    <xf numFmtId="0" fontId="75" fillId="0" borderId="80" applyNumberFormat="0" applyFill="0" applyAlignment="0" applyProtection="0">
      <alignment vertical="center"/>
    </xf>
    <xf numFmtId="0" fontId="86" fillId="0" borderId="85" applyNumberFormat="0" applyFill="0" applyAlignment="0" applyProtection="0">
      <alignment vertical="center"/>
    </xf>
    <xf numFmtId="0" fontId="76" fillId="0" borderId="81" applyNumberFormat="0" applyFill="0" applyAlignment="0" applyProtection="0">
      <alignment vertical="center"/>
    </xf>
    <xf numFmtId="0" fontId="87" fillId="0" borderId="86" applyNumberFormat="0" applyFill="0" applyAlignment="0" applyProtection="0">
      <alignment vertical="center"/>
    </xf>
    <xf numFmtId="0" fontId="77" fillId="0" borderId="82" applyNumberFormat="0" applyFill="0" applyAlignment="0" applyProtection="0">
      <alignment vertical="center"/>
    </xf>
    <xf numFmtId="0" fontId="88" fillId="0" borderId="87" applyNumberFormat="0" applyFill="0" applyAlignment="0" applyProtection="0">
      <alignment vertical="center"/>
    </xf>
    <xf numFmtId="0" fontId="77"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9" fillId="0" borderId="93" applyNumberFormat="0" applyFill="0" applyAlignment="0" applyProtection="0">
      <alignment vertical="center"/>
    </xf>
    <xf numFmtId="0" fontId="90" fillId="25" borderId="89" applyNumberFormat="0" applyAlignment="0" applyProtection="0">
      <alignment vertical="center"/>
    </xf>
    <xf numFmtId="0" fontId="91" fillId="0" borderId="0" applyNumberFormat="0" applyFill="0" applyBorder="0" applyAlignment="0" applyProtection="0">
      <alignment vertical="center"/>
    </xf>
    <xf numFmtId="0" fontId="92" fillId="24" borderId="88" applyNumberFormat="0" applyAlignment="0" applyProtection="0">
      <alignment vertical="center"/>
    </xf>
    <xf numFmtId="0" fontId="5" fillId="0" borderId="0">
      <alignment vertical="center"/>
    </xf>
    <xf numFmtId="0" fontId="78" fillId="0" borderId="0">
      <alignment vertical="center"/>
    </xf>
    <xf numFmtId="0" fontId="78" fillId="0" borderId="0">
      <alignment vertical="center"/>
    </xf>
    <xf numFmtId="0" fontId="93" fillId="21" borderId="0" applyNumberFormat="0" applyBorder="0" applyAlignment="0" applyProtection="0">
      <alignment vertical="center"/>
    </xf>
    <xf numFmtId="38" fontId="59" fillId="0" borderId="0" applyFont="0" applyFill="0" applyBorder="0" applyAlignment="0" applyProtection="0">
      <alignment vertical="center"/>
    </xf>
    <xf numFmtId="0" fontId="94" fillId="0" borderId="0" applyNumberFormat="0" applyFill="0" applyBorder="0" applyAlignment="0" applyProtection="0"/>
    <xf numFmtId="9" fontId="3" fillId="0" borderId="0" applyFont="0" applyFill="0" applyBorder="0" applyAlignment="0" applyProtection="0"/>
    <xf numFmtId="0" fontId="14" fillId="4" borderId="4" applyNumberFormat="0" applyFont="0" applyAlignment="0" applyProtection="0">
      <alignment vertical="center"/>
    </xf>
    <xf numFmtId="38" fontId="3" fillId="0" borderId="0" applyFont="0" applyFill="0" applyBorder="0" applyAlignment="0" applyProtection="0"/>
    <xf numFmtId="6" fontId="3" fillId="0" borderId="0" applyFont="0" applyFill="0" applyBorder="0" applyAlignment="0" applyProtection="0"/>
    <xf numFmtId="0" fontId="16" fillId="0" borderId="0"/>
    <xf numFmtId="0" fontId="59" fillId="0" borderId="0">
      <alignment vertical="center"/>
    </xf>
    <xf numFmtId="0" fontId="59" fillId="0" borderId="0">
      <alignment vertical="center"/>
    </xf>
    <xf numFmtId="0" fontId="95" fillId="0" borderId="0" applyNumberFormat="0" applyFill="0" applyBorder="0" applyAlignment="0" applyProtection="0">
      <alignment vertical="center"/>
    </xf>
    <xf numFmtId="0" fontId="96" fillId="0" borderId="85" applyNumberFormat="0" applyFill="0" applyAlignment="0" applyProtection="0">
      <alignment vertical="center"/>
    </xf>
    <xf numFmtId="0" fontId="97" fillId="0" borderId="86" applyNumberFormat="0" applyFill="0" applyAlignment="0" applyProtection="0">
      <alignment vertical="center"/>
    </xf>
    <xf numFmtId="0" fontId="98" fillId="0" borderId="87" applyNumberFormat="0" applyFill="0" applyAlignment="0" applyProtection="0">
      <alignment vertical="center"/>
    </xf>
    <xf numFmtId="0" fontId="98" fillId="0" borderId="0" applyNumberFormat="0" applyFill="0" applyBorder="0" applyAlignment="0" applyProtection="0">
      <alignment vertical="center"/>
    </xf>
    <xf numFmtId="0" fontId="99" fillId="21" borderId="0" applyNumberFormat="0" applyBorder="0" applyAlignment="0" applyProtection="0">
      <alignment vertical="center"/>
    </xf>
    <xf numFmtId="0" fontId="100" fillId="22" borderId="0" applyNumberFormat="0" applyBorder="0" applyAlignment="0" applyProtection="0">
      <alignment vertical="center"/>
    </xf>
    <xf numFmtId="0" fontId="101" fillId="23" borderId="0" applyNumberFormat="0" applyBorder="0" applyAlignment="0" applyProtection="0">
      <alignment vertical="center"/>
    </xf>
    <xf numFmtId="0" fontId="102" fillId="24" borderId="88" applyNumberFormat="0" applyAlignment="0" applyProtection="0">
      <alignment vertical="center"/>
    </xf>
    <xf numFmtId="0" fontId="103" fillId="25" borderId="89" applyNumberFormat="0" applyAlignment="0" applyProtection="0">
      <alignment vertical="center"/>
    </xf>
    <xf numFmtId="0" fontId="104" fillId="25" borderId="88" applyNumberFormat="0" applyAlignment="0" applyProtection="0">
      <alignment vertical="center"/>
    </xf>
    <xf numFmtId="0" fontId="105" fillId="0" borderId="90" applyNumberFormat="0" applyFill="0" applyAlignment="0" applyProtection="0">
      <alignment vertical="center"/>
    </xf>
    <xf numFmtId="0" fontId="106" fillId="26" borderId="91" applyNumberFormat="0" applyAlignment="0" applyProtection="0">
      <alignment vertical="center"/>
    </xf>
    <xf numFmtId="0" fontId="107" fillId="0" borderId="0" applyNumberFormat="0" applyFill="0" applyBorder="0" applyAlignment="0" applyProtection="0">
      <alignment vertical="center"/>
    </xf>
    <xf numFmtId="0" fontId="59" fillId="27" borderId="92" applyNumberFormat="0" applyFont="0" applyAlignment="0" applyProtection="0">
      <alignment vertical="center"/>
    </xf>
    <xf numFmtId="0" fontId="108" fillId="0" borderId="0" applyNumberFormat="0" applyFill="0" applyBorder="0" applyAlignment="0" applyProtection="0">
      <alignment vertical="center"/>
    </xf>
    <xf numFmtId="0" fontId="109" fillId="0" borderId="93" applyNumberFormat="0" applyFill="0" applyAlignment="0" applyProtection="0">
      <alignment vertical="center"/>
    </xf>
    <xf numFmtId="0" fontId="110" fillId="28" borderId="0" applyNumberFormat="0" applyBorder="0" applyAlignment="0" applyProtection="0">
      <alignment vertical="center"/>
    </xf>
    <xf numFmtId="0" fontId="59" fillId="29" borderId="0" applyNumberFormat="0" applyBorder="0" applyAlignment="0" applyProtection="0">
      <alignment vertical="center"/>
    </xf>
    <xf numFmtId="0" fontId="59" fillId="30" borderId="0" applyNumberFormat="0" applyBorder="0" applyAlignment="0" applyProtection="0">
      <alignment vertical="center"/>
    </xf>
    <xf numFmtId="0" fontId="110" fillId="31" borderId="0" applyNumberFormat="0" applyBorder="0" applyAlignment="0" applyProtection="0">
      <alignment vertical="center"/>
    </xf>
    <xf numFmtId="0" fontId="110" fillId="32" borderId="0" applyNumberFormat="0" applyBorder="0" applyAlignment="0" applyProtection="0">
      <alignment vertical="center"/>
    </xf>
    <xf numFmtId="0" fontId="59" fillId="33" borderId="0" applyNumberFormat="0" applyBorder="0" applyAlignment="0" applyProtection="0">
      <alignment vertical="center"/>
    </xf>
    <xf numFmtId="0" fontId="59" fillId="34" borderId="0" applyNumberFormat="0" applyBorder="0" applyAlignment="0" applyProtection="0">
      <alignment vertical="center"/>
    </xf>
    <xf numFmtId="0" fontId="110" fillId="35" borderId="0" applyNumberFormat="0" applyBorder="0" applyAlignment="0" applyProtection="0">
      <alignment vertical="center"/>
    </xf>
    <xf numFmtId="0" fontId="110" fillId="36" borderId="0" applyNumberFormat="0" applyBorder="0" applyAlignment="0" applyProtection="0">
      <alignment vertical="center"/>
    </xf>
    <xf numFmtId="0" fontId="59" fillId="37" borderId="0" applyNumberFormat="0" applyBorder="0" applyAlignment="0" applyProtection="0">
      <alignment vertical="center"/>
    </xf>
    <xf numFmtId="0" fontId="59" fillId="38" borderId="0" applyNumberFormat="0" applyBorder="0" applyAlignment="0" applyProtection="0">
      <alignment vertical="center"/>
    </xf>
    <xf numFmtId="0" fontId="110" fillId="39" borderId="0" applyNumberFormat="0" applyBorder="0" applyAlignment="0" applyProtection="0">
      <alignment vertical="center"/>
    </xf>
    <xf numFmtId="0" fontId="110" fillId="40" borderId="0" applyNumberFormat="0" applyBorder="0" applyAlignment="0" applyProtection="0">
      <alignment vertical="center"/>
    </xf>
    <xf numFmtId="0" fontId="59" fillId="41" borderId="0" applyNumberFormat="0" applyBorder="0" applyAlignment="0" applyProtection="0">
      <alignment vertical="center"/>
    </xf>
    <xf numFmtId="0" fontId="59" fillId="42" borderId="0" applyNumberFormat="0" applyBorder="0" applyAlignment="0" applyProtection="0">
      <alignment vertical="center"/>
    </xf>
    <xf numFmtId="0" fontId="110" fillId="43" borderId="0" applyNumberFormat="0" applyBorder="0" applyAlignment="0" applyProtection="0">
      <alignment vertical="center"/>
    </xf>
    <xf numFmtId="0" fontId="110" fillId="44" borderId="0" applyNumberFormat="0" applyBorder="0" applyAlignment="0" applyProtection="0">
      <alignment vertical="center"/>
    </xf>
    <xf numFmtId="0" fontId="59" fillId="45" borderId="0" applyNumberFormat="0" applyBorder="0" applyAlignment="0" applyProtection="0">
      <alignment vertical="center"/>
    </xf>
    <xf numFmtId="0" fontId="59" fillId="46" borderId="0" applyNumberFormat="0" applyBorder="0" applyAlignment="0" applyProtection="0">
      <alignment vertical="center"/>
    </xf>
    <xf numFmtId="0" fontId="110" fillId="47" borderId="0" applyNumberFormat="0" applyBorder="0" applyAlignment="0" applyProtection="0">
      <alignment vertical="center"/>
    </xf>
    <xf numFmtId="0" fontId="110" fillId="48" borderId="0" applyNumberFormat="0" applyBorder="0" applyAlignment="0" applyProtection="0">
      <alignment vertical="center"/>
    </xf>
    <xf numFmtId="0" fontId="59" fillId="49" borderId="0" applyNumberFormat="0" applyBorder="0" applyAlignment="0" applyProtection="0">
      <alignment vertical="center"/>
    </xf>
    <xf numFmtId="0" fontId="59" fillId="50" borderId="0" applyNumberFormat="0" applyBorder="0" applyAlignment="0" applyProtection="0">
      <alignment vertical="center"/>
    </xf>
    <xf numFmtId="0" fontId="110" fillId="51" borderId="0" applyNumberFormat="0" applyBorder="0" applyAlignment="0" applyProtection="0">
      <alignment vertical="center"/>
    </xf>
    <xf numFmtId="0" fontId="33" fillId="0" borderId="116">
      <alignment horizontal="left" vertical="center"/>
    </xf>
    <xf numFmtId="10" fontId="32" fillId="3" borderId="114" applyNumberFormat="0" applyBorder="0" applyAlignment="0" applyProtection="0"/>
    <xf numFmtId="0" fontId="5" fillId="4" borderId="143" applyNumberFormat="0" applyFont="0" applyAlignment="0" applyProtection="0">
      <alignment vertical="center"/>
    </xf>
    <xf numFmtId="181" fontId="7" fillId="0" borderId="144" applyBorder="0">
      <alignment horizontal="center" vertical="center"/>
    </xf>
    <xf numFmtId="0" fontId="49" fillId="12" borderId="145" applyNumberFormat="0" applyAlignment="0" applyProtection="0">
      <alignment vertical="center"/>
    </xf>
    <xf numFmtId="0" fontId="54" fillId="0" borderId="146" applyNumberFormat="0" applyFill="0" applyAlignment="0" applyProtection="0">
      <alignment vertical="center"/>
    </xf>
    <xf numFmtId="0" fontId="55" fillId="12" borderId="147" applyNumberFormat="0" applyAlignment="0" applyProtection="0">
      <alignment vertical="center"/>
    </xf>
    <xf numFmtId="0" fontId="57" fillId="7" borderId="145" applyNumberFormat="0" applyAlignment="0" applyProtection="0">
      <alignment vertical="center"/>
    </xf>
    <xf numFmtId="0" fontId="5" fillId="4" borderId="143" applyNumberFormat="0" applyFont="0" applyAlignment="0" applyProtection="0">
      <alignment vertical="center"/>
    </xf>
    <xf numFmtId="0" fontId="34" fillId="4" borderId="143" applyNumberFormat="0" applyFont="0" applyAlignment="0" applyProtection="0">
      <alignment vertical="center"/>
    </xf>
    <xf numFmtId="0" fontId="63" fillId="8" borderId="145" applyNumberFormat="0" applyAlignment="0" applyProtection="0">
      <alignment vertical="center"/>
    </xf>
    <xf numFmtId="0" fontId="54" fillId="0" borderId="148" applyNumberFormat="0" applyFill="0" applyAlignment="0" applyProtection="0">
      <alignment vertical="center"/>
    </xf>
    <xf numFmtId="0" fontId="54" fillId="0" borderId="149" applyNumberFormat="0" applyFill="0" applyAlignment="0" applyProtection="0">
      <alignment vertical="center"/>
    </xf>
    <xf numFmtId="0" fontId="55" fillId="8" borderId="147" applyNumberFormat="0" applyAlignment="0" applyProtection="0">
      <alignment vertical="center"/>
    </xf>
    <xf numFmtId="0" fontId="57" fillId="13" borderId="145" applyNumberFormat="0" applyAlignment="0" applyProtection="0">
      <alignment vertical="center"/>
    </xf>
    <xf numFmtId="0" fontId="31" fillId="4" borderId="143" applyNumberFormat="0" applyFont="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4" fillId="4" borderId="143" applyNumberFormat="0" applyFont="0" applyAlignment="0" applyProtection="0">
      <alignment vertical="center"/>
    </xf>
    <xf numFmtId="6" fontId="3" fillId="0" borderId="0" applyFont="0" applyFill="0" applyBorder="0" applyAlignment="0" applyProtection="0"/>
    <xf numFmtId="0" fontId="2" fillId="0" borderId="0">
      <alignment vertical="center"/>
    </xf>
    <xf numFmtId="0" fontId="2" fillId="0" borderId="0">
      <alignment vertical="center"/>
    </xf>
    <xf numFmtId="0" fontId="2" fillId="27" borderId="92" applyNumberFormat="0" applyFont="0" applyAlignment="0" applyProtection="0">
      <alignment vertical="center"/>
    </xf>
    <xf numFmtId="0" fontId="2" fillId="29" borderId="0" applyNumberFormat="0" applyBorder="0" applyAlignment="0" applyProtection="0">
      <alignment vertical="center"/>
    </xf>
    <xf numFmtId="0" fontId="2" fillId="30" borderId="0" applyNumberFormat="0" applyBorder="0" applyAlignment="0" applyProtection="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37" borderId="0" applyNumberFormat="0" applyBorder="0" applyAlignment="0" applyProtection="0">
      <alignment vertical="center"/>
    </xf>
    <xf numFmtId="0" fontId="2" fillId="38" borderId="0" applyNumberFormat="0" applyBorder="0" applyAlignment="0" applyProtection="0">
      <alignment vertical="center"/>
    </xf>
    <xf numFmtId="0" fontId="2" fillId="41" borderId="0" applyNumberFormat="0" applyBorder="0" applyAlignment="0" applyProtection="0">
      <alignment vertical="center"/>
    </xf>
    <xf numFmtId="0" fontId="2" fillId="42"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9" borderId="0" applyNumberFormat="0" applyBorder="0" applyAlignment="0" applyProtection="0">
      <alignment vertical="center"/>
    </xf>
    <xf numFmtId="0" fontId="2" fillId="50" borderId="0" applyNumberFormat="0" applyBorder="0" applyAlignment="0" applyProtection="0">
      <alignment vertical="center"/>
    </xf>
    <xf numFmtId="38" fontId="1" fillId="0" borderId="0" applyFont="0" applyFill="0" applyBorder="0" applyAlignment="0" applyProtection="0">
      <alignment vertical="center"/>
    </xf>
  </cellStyleXfs>
  <cellXfs count="1264">
    <xf numFmtId="0" fontId="0" fillId="0" borderId="0" xfId="0"/>
    <xf numFmtId="0" fontId="3" fillId="0" borderId="0" xfId="61"/>
    <xf numFmtId="0" fontId="3" fillId="0" borderId="0" xfId="61" applyAlignment="1">
      <alignment vertical="top"/>
    </xf>
    <xf numFmtId="0" fontId="0" fillId="5" borderId="0" xfId="0" applyFill="1"/>
    <xf numFmtId="0" fontId="16" fillId="5" borderId="0" xfId="0" applyFont="1" applyFill="1"/>
    <xf numFmtId="0" fontId="15" fillId="5" borderId="0" xfId="0" applyFont="1" applyFill="1" applyAlignment="1">
      <alignment horizontal="right"/>
    </xf>
    <xf numFmtId="0" fontId="112" fillId="5" borderId="0" xfId="0" applyFont="1" applyFill="1" applyAlignment="1">
      <alignment horizontal="right"/>
    </xf>
    <xf numFmtId="0" fontId="16" fillId="5" borderId="0" xfId="0" applyFont="1" applyFill="1" applyAlignment="1">
      <alignment vertical="top"/>
    </xf>
    <xf numFmtId="184" fontId="14" fillId="5" borderId="0" xfId="26" applyNumberFormat="1" applyFont="1" applyFill="1" applyBorder="1"/>
    <xf numFmtId="0" fontId="0" fillId="5" borderId="0" xfId="0" applyFill="1" applyAlignment="1">
      <alignment horizontal="center" vertical="center"/>
    </xf>
    <xf numFmtId="0" fontId="16" fillId="5" borderId="0" xfId="0" applyFont="1" applyFill="1" applyAlignment="1">
      <alignment vertical="center"/>
    </xf>
    <xf numFmtId="0" fontId="0" fillId="5" borderId="0" xfId="0" applyFill="1" applyAlignment="1">
      <alignment vertical="center"/>
    </xf>
    <xf numFmtId="0" fontId="112" fillId="5" borderId="0" xfId="0" applyFont="1" applyFill="1" applyAlignment="1">
      <alignment vertical="center"/>
    </xf>
    <xf numFmtId="180" fontId="18" fillId="5" borderId="0" xfId="0" applyNumberFormat="1" applyFont="1" applyFill="1"/>
    <xf numFmtId="180" fontId="18" fillId="5" borderId="0" xfId="26" applyNumberFormat="1" applyFont="1" applyFill="1" applyAlignment="1"/>
    <xf numFmtId="180" fontId="15" fillId="5" borderId="0" xfId="0" applyNumberFormat="1" applyFont="1" applyFill="1" applyAlignment="1">
      <alignment horizontal="centerContinuous"/>
    </xf>
    <xf numFmtId="180" fontId="15" fillId="5" borderId="0" xfId="0" applyNumberFormat="1" applyFont="1" applyFill="1"/>
    <xf numFmtId="9" fontId="18" fillId="5" borderId="0" xfId="18" applyFont="1" applyFill="1" applyBorder="1" applyAlignment="1"/>
    <xf numFmtId="180" fontId="5" fillId="5" borderId="0" xfId="0" applyNumberFormat="1" applyFont="1" applyFill="1"/>
    <xf numFmtId="0" fontId="3" fillId="5" borderId="0" xfId="60" applyFill="1"/>
    <xf numFmtId="0" fontId="16" fillId="5" borderId="0" xfId="60" applyFont="1" applyFill="1"/>
    <xf numFmtId="0" fontId="16" fillId="5" borderId="0" xfId="60" applyFont="1" applyFill="1" applyAlignment="1">
      <alignment horizontal="right"/>
    </xf>
    <xf numFmtId="0" fontId="3" fillId="5" borderId="0" xfId="60" applyFill="1" applyAlignment="1">
      <alignment horizontal="center" vertical="center"/>
    </xf>
    <xf numFmtId="0" fontId="16" fillId="5" borderId="0" xfId="60" applyFont="1" applyFill="1" applyAlignment="1">
      <alignment horizontal="center" vertical="center"/>
    </xf>
    <xf numFmtId="0" fontId="16" fillId="5" borderId="0" xfId="60" applyFont="1" applyFill="1" applyAlignment="1">
      <alignment horizontal="center"/>
    </xf>
    <xf numFmtId="176" fontId="14" fillId="5" borderId="0" xfId="60" applyNumberFormat="1" applyFont="1" applyFill="1"/>
    <xf numFmtId="0" fontId="0" fillId="5" borderId="0" xfId="60" applyFont="1" applyFill="1"/>
    <xf numFmtId="14" fontId="3" fillId="5" borderId="0" xfId="60" applyNumberFormat="1" applyFill="1"/>
    <xf numFmtId="184" fontId="14" fillId="5" borderId="0" xfId="26" applyNumberFormat="1" applyFont="1" applyFill="1" applyBorder="1" applyAlignment="1">
      <alignment horizontal="right"/>
    </xf>
    <xf numFmtId="38" fontId="16" fillId="5" borderId="0" xfId="26" applyFont="1" applyFill="1" applyAlignment="1">
      <alignment vertical="center"/>
    </xf>
    <xf numFmtId="0" fontId="15" fillId="5" borderId="0" xfId="0" applyFont="1" applyFill="1"/>
    <xf numFmtId="180" fontId="15" fillId="5" borderId="0" xfId="0" applyNumberFormat="1" applyFont="1" applyFill="1" applyAlignment="1">
      <alignment horizontal="left"/>
    </xf>
    <xf numFmtId="0" fontId="18" fillId="5" borderId="0" xfId="0" applyFont="1" applyFill="1"/>
    <xf numFmtId="0" fontId="15" fillId="5" borderId="0" xfId="0" applyFont="1" applyFill="1" applyAlignment="1">
      <alignment vertical="center"/>
    </xf>
    <xf numFmtId="38" fontId="3" fillId="5" borderId="0" xfId="26" applyFill="1" applyAlignment="1">
      <alignment vertical="center"/>
    </xf>
    <xf numFmtId="0" fontId="28" fillId="5" borderId="0" xfId="0" applyFont="1" applyFill="1" applyAlignment="1">
      <alignment vertical="center"/>
    </xf>
    <xf numFmtId="180" fontId="18" fillId="5" borderId="0" xfId="0" applyNumberFormat="1" applyFont="1" applyFill="1" applyAlignment="1">
      <alignment vertical="center"/>
    </xf>
    <xf numFmtId="178" fontId="115" fillId="5" borderId="116" xfId="26" applyNumberFormat="1" applyFont="1" applyFill="1" applyBorder="1" applyAlignment="1">
      <alignment vertical="center"/>
    </xf>
    <xf numFmtId="179" fontId="115" fillId="5" borderId="116" xfId="0" applyNumberFormat="1" applyFont="1" applyFill="1" applyBorder="1" applyAlignment="1">
      <alignment vertical="center"/>
    </xf>
    <xf numFmtId="180" fontId="115" fillId="64" borderId="0" xfId="0" applyNumberFormat="1" applyFont="1" applyFill="1" applyAlignment="1">
      <alignment vertical="center"/>
    </xf>
    <xf numFmtId="180" fontId="115" fillId="5" borderId="0" xfId="0" applyNumberFormat="1" applyFont="1" applyFill="1" applyAlignment="1">
      <alignment vertical="center"/>
    </xf>
    <xf numFmtId="178" fontId="111" fillId="5" borderId="0" xfId="26" applyNumberFormat="1" applyFont="1" applyFill="1" applyBorder="1" applyAlignment="1">
      <alignment vertical="center"/>
    </xf>
    <xf numFmtId="180" fontId="113" fillId="64" borderId="0" xfId="0" applyNumberFormat="1" applyFont="1" applyFill="1" applyAlignment="1">
      <alignment vertical="center"/>
    </xf>
    <xf numFmtId="180" fontId="113" fillId="64" borderId="0" xfId="26" applyNumberFormat="1" applyFont="1" applyFill="1" applyBorder="1" applyAlignment="1">
      <alignment vertical="center" shrinkToFit="1"/>
    </xf>
    <xf numFmtId="180" fontId="113" fillId="5" borderId="0" xfId="26" applyNumberFormat="1" applyFont="1" applyFill="1" applyBorder="1" applyAlignment="1">
      <alignment vertical="center"/>
    </xf>
    <xf numFmtId="180" fontId="113" fillId="5" borderId="0" xfId="0" applyNumberFormat="1" applyFont="1" applyFill="1" applyAlignment="1">
      <alignment vertical="center"/>
    </xf>
    <xf numFmtId="180" fontId="113" fillId="5" borderId="0" xfId="26" applyNumberFormat="1" applyFont="1" applyFill="1" applyBorder="1" applyAlignment="1">
      <alignment vertical="center" shrinkToFit="1"/>
    </xf>
    <xf numFmtId="180" fontId="119" fillId="5" borderId="116" xfId="0" applyNumberFormat="1" applyFont="1" applyFill="1" applyBorder="1" applyAlignment="1">
      <alignment vertical="center"/>
    </xf>
    <xf numFmtId="180" fontId="115" fillId="5" borderId="116" xfId="26" applyNumberFormat="1" applyFont="1" applyFill="1" applyBorder="1" applyAlignment="1">
      <alignment vertical="center"/>
    </xf>
    <xf numFmtId="180" fontId="115" fillId="5" borderId="116" xfId="0" applyNumberFormat="1" applyFont="1" applyFill="1" applyBorder="1" applyAlignment="1">
      <alignment vertical="center"/>
    </xf>
    <xf numFmtId="179" fontId="111" fillId="5" borderId="0" xfId="0" applyNumberFormat="1" applyFont="1" applyFill="1" applyAlignment="1">
      <alignment horizontal="right" vertical="center"/>
    </xf>
    <xf numFmtId="180" fontId="115" fillId="5" borderId="14" xfId="0" applyNumberFormat="1" applyFont="1" applyFill="1" applyBorder="1" applyAlignment="1">
      <alignment vertical="center"/>
    </xf>
    <xf numFmtId="178" fontId="111" fillId="5" borderId="0" xfId="26" applyNumberFormat="1" applyFont="1" applyFill="1" applyBorder="1" applyAlignment="1">
      <alignment horizontal="right" vertical="center"/>
    </xf>
    <xf numFmtId="0" fontId="3" fillId="5" borderId="0" xfId="0" applyFont="1" applyFill="1" applyAlignment="1">
      <alignment wrapText="1"/>
    </xf>
    <xf numFmtId="0" fontId="125" fillId="5" borderId="0" xfId="0" applyFont="1" applyFill="1" applyAlignment="1">
      <alignment vertical="center"/>
    </xf>
    <xf numFmtId="0" fontId="125" fillId="5" borderId="0" xfId="0" applyFont="1" applyFill="1" applyAlignment="1">
      <alignment horizontal="right" vertical="center"/>
    </xf>
    <xf numFmtId="0" fontId="125" fillId="5" borderId="0" xfId="0" applyFont="1" applyFill="1" applyAlignment="1">
      <alignment horizontal="center" vertical="center"/>
    </xf>
    <xf numFmtId="0" fontId="125" fillId="5" borderId="0" xfId="0" applyFont="1" applyFill="1" applyAlignment="1">
      <alignment vertical="center" shrinkToFit="1"/>
    </xf>
    <xf numFmtId="180" fontId="126" fillId="5" borderId="0" xfId="0" applyNumberFormat="1" applyFont="1" applyFill="1" applyAlignment="1">
      <alignment vertical="center"/>
    </xf>
    <xf numFmtId="180" fontId="125" fillId="5" borderId="0" xfId="0" applyNumberFormat="1" applyFont="1" applyFill="1" applyAlignment="1">
      <alignment horizontal="center" vertical="center"/>
    </xf>
    <xf numFmtId="49" fontId="125" fillId="5" borderId="0" xfId="0" applyNumberFormat="1" applyFont="1" applyFill="1" applyAlignment="1">
      <alignment horizontal="center" vertical="center"/>
    </xf>
    <xf numFmtId="0" fontId="124" fillId="5" borderId="0" xfId="0" applyFont="1" applyFill="1" applyAlignment="1">
      <alignment vertical="center"/>
    </xf>
    <xf numFmtId="0" fontId="114" fillId="0" borderId="0" xfId="0" applyFont="1"/>
    <xf numFmtId="0" fontId="114" fillId="0" borderId="0" xfId="0" applyFont="1" applyAlignment="1">
      <alignment vertical="top" wrapText="1"/>
    </xf>
    <xf numFmtId="0" fontId="123" fillId="0" borderId="0" xfId="0" applyFont="1"/>
    <xf numFmtId="0" fontId="40" fillId="5" borderId="0" xfId="0" applyFont="1" applyFill="1"/>
    <xf numFmtId="190" fontId="121" fillId="63" borderId="107" xfId="0" applyNumberFormat="1" applyFont="1" applyFill="1" applyBorder="1" applyAlignment="1">
      <alignment horizontal="center" wrapText="1"/>
    </xf>
    <xf numFmtId="190" fontId="117" fillId="63" borderId="108" xfId="0" applyNumberFormat="1" applyFont="1" applyFill="1" applyBorder="1" applyAlignment="1">
      <alignment horizontal="center" wrapText="1"/>
    </xf>
    <xf numFmtId="190" fontId="118" fillId="63" borderId="108" xfId="0" applyNumberFormat="1" applyFont="1" applyFill="1" applyBorder="1" applyAlignment="1">
      <alignment horizontal="center" wrapText="1"/>
    </xf>
    <xf numFmtId="180" fontId="115" fillId="5" borderId="0" xfId="26" applyNumberFormat="1" applyFont="1" applyFill="1" applyAlignment="1">
      <alignment vertical="center"/>
    </xf>
    <xf numFmtId="180" fontId="127" fillId="5" borderId="0" xfId="0" applyNumberFormat="1" applyFont="1" applyFill="1" applyAlignment="1">
      <alignment vertical="center"/>
    </xf>
    <xf numFmtId="180" fontId="128" fillId="5" borderId="0" xfId="0" applyNumberFormat="1" applyFont="1" applyFill="1" applyAlignment="1">
      <alignment vertical="center"/>
    </xf>
    <xf numFmtId="180" fontId="115" fillId="5" borderId="0" xfId="26" applyNumberFormat="1" applyFont="1" applyFill="1" applyBorder="1" applyAlignment="1">
      <alignment vertical="center"/>
    </xf>
    <xf numFmtId="180" fontId="115" fillId="5" borderId="0" xfId="0" applyNumberFormat="1" applyFont="1" applyFill="1" applyAlignment="1">
      <alignment horizontal="centerContinuous" vertical="center"/>
    </xf>
    <xf numFmtId="9" fontId="115" fillId="5" borderId="0" xfId="18" applyFont="1" applyFill="1" applyBorder="1" applyAlignment="1">
      <alignment vertical="center"/>
    </xf>
    <xf numFmtId="180" fontId="129" fillId="5" borderId="0" xfId="0" applyNumberFormat="1" applyFont="1" applyFill="1" applyAlignment="1">
      <alignment vertical="center"/>
    </xf>
    <xf numFmtId="180" fontId="129" fillId="5" borderId="0" xfId="26" applyNumberFormat="1" applyFont="1" applyFill="1" applyAlignment="1">
      <alignment vertical="center"/>
    </xf>
    <xf numFmtId="180" fontId="130" fillId="5" borderId="0" xfId="0" applyNumberFormat="1" applyFont="1" applyFill="1" applyAlignment="1">
      <alignment vertical="center"/>
    </xf>
    <xf numFmtId="0" fontId="125" fillId="5" borderId="0" xfId="0" applyFont="1" applyFill="1" applyAlignment="1">
      <alignment horizontal="centerContinuous" vertical="center"/>
    </xf>
    <xf numFmtId="0" fontId="115" fillId="5" borderId="0" xfId="0" applyFont="1" applyFill="1" applyAlignment="1">
      <alignment horizontal="right" vertical="center"/>
    </xf>
    <xf numFmtId="0" fontId="113" fillId="5" borderId="0" xfId="0" applyFont="1" applyFill="1" applyAlignment="1">
      <alignment horizontal="center" vertical="center"/>
    </xf>
    <xf numFmtId="38" fontId="125" fillId="5" borderId="0" xfId="26" applyFont="1" applyFill="1" applyBorder="1" applyAlignment="1">
      <alignment vertical="center"/>
    </xf>
    <xf numFmtId="38" fontId="125" fillId="5" borderId="0" xfId="0" applyNumberFormat="1" applyFont="1" applyFill="1" applyAlignment="1">
      <alignment vertical="center"/>
    </xf>
    <xf numFmtId="0" fontId="125" fillId="5" borderId="0" xfId="60" applyFont="1" applyFill="1" applyAlignment="1">
      <alignment vertical="center"/>
    </xf>
    <xf numFmtId="0" fontId="125" fillId="5" borderId="0" xfId="60" applyFont="1" applyFill="1" applyAlignment="1">
      <alignment horizontal="center" vertical="center"/>
    </xf>
    <xf numFmtId="176" fontId="125" fillId="5" borderId="0" xfId="60" applyNumberFormat="1" applyFont="1" applyFill="1" applyAlignment="1">
      <alignment vertical="center"/>
    </xf>
    <xf numFmtId="180" fontId="115" fillId="5" borderId="0" xfId="26" applyNumberFormat="1" applyFont="1" applyFill="1" applyAlignment="1"/>
    <xf numFmtId="180" fontId="115" fillId="5" borderId="0" xfId="0" applyNumberFormat="1" applyFont="1" applyFill="1"/>
    <xf numFmtId="0" fontId="125" fillId="0" borderId="39" xfId="0" applyFont="1" applyBorder="1"/>
    <xf numFmtId="0" fontId="125" fillId="0" borderId="40" xfId="0" applyFont="1" applyBorder="1"/>
    <xf numFmtId="0" fontId="125" fillId="0" borderId="41" xfId="0" applyFont="1" applyBorder="1"/>
    <xf numFmtId="0" fontId="125" fillId="0" borderId="7" xfId="0" applyFont="1" applyBorder="1"/>
    <xf numFmtId="0" fontId="125" fillId="0" borderId="36" xfId="0" applyFont="1" applyBorder="1"/>
    <xf numFmtId="0" fontId="125" fillId="0" borderId="9" xfId="0" applyFont="1" applyBorder="1"/>
    <xf numFmtId="0" fontId="125" fillId="0" borderId="14" xfId="0" applyFont="1" applyBorder="1"/>
    <xf numFmtId="0" fontId="125" fillId="0" borderId="42" xfId="0" applyFont="1" applyBorder="1"/>
    <xf numFmtId="0" fontId="125" fillId="0" borderId="0" xfId="0" applyFont="1"/>
    <xf numFmtId="178" fontId="138" fillId="64" borderId="0" xfId="26" applyNumberFormat="1" applyFont="1" applyFill="1" applyBorder="1" applyAlignment="1">
      <alignment vertical="center"/>
    </xf>
    <xf numFmtId="179" fontId="138" fillId="64" borderId="104" xfId="0" applyNumberFormat="1" applyFont="1" applyFill="1" applyBorder="1" applyAlignment="1">
      <alignment vertical="center"/>
    </xf>
    <xf numFmtId="178" fontId="138" fillId="5" borderId="0" xfId="26" applyNumberFormat="1" applyFont="1" applyFill="1" applyBorder="1" applyAlignment="1">
      <alignment vertical="center"/>
    </xf>
    <xf numFmtId="179" fontId="138" fillId="5" borderId="0" xfId="0" applyNumberFormat="1" applyFont="1" applyFill="1" applyAlignment="1">
      <alignment vertical="center"/>
    </xf>
    <xf numFmtId="179" fontId="138" fillId="64" borderId="0" xfId="0" applyNumberFormat="1" applyFont="1" applyFill="1" applyAlignment="1">
      <alignment vertical="center"/>
    </xf>
    <xf numFmtId="183" fontId="138" fillId="5" borderId="0" xfId="26" applyNumberFormat="1" applyFont="1" applyFill="1" applyBorder="1" applyAlignment="1">
      <alignment vertical="center"/>
    </xf>
    <xf numFmtId="178" fontId="138" fillId="64" borderId="14" xfId="26" applyNumberFormat="1" applyFont="1" applyFill="1" applyBorder="1" applyAlignment="1">
      <alignment horizontal="right" vertical="center"/>
    </xf>
    <xf numFmtId="178" fontId="138" fillId="64" borderId="14" xfId="26" applyNumberFormat="1" applyFont="1" applyFill="1" applyBorder="1" applyAlignment="1">
      <alignment vertical="center"/>
    </xf>
    <xf numFmtId="179" fontId="138" fillId="64" borderId="14" xfId="0" applyNumberFormat="1" applyFont="1" applyFill="1" applyBorder="1" applyAlignment="1">
      <alignment vertical="center"/>
    </xf>
    <xf numFmtId="179" fontId="138" fillId="64" borderId="14" xfId="0" applyNumberFormat="1" applyFont="1" applyFill="1" applyBorder="1" applyAlignment="1">
      <alignment horizontal="right" vertical="center"/>
    </xf>
    <xf numFmtId="178" fontId="138" fillId="5" borderId="14" xfId="26" applyNumberFormat="1" applyFont="1" applyFill="1" applyBorder="1" applyAlignment="1">
      <alignment vertical="center"/>
    </xf>
    <xf numFmtId="179" fontId="138" fillId="5" borderId="14" xfId="0" applyNumberFormat="1" applyFont="1" applyFill="1" applyBorder="1" applyAlignment="1">
      <alignment vertical="center"/>
    </xf>
    <xf numFmtId="178" fontId="138" fillId="5" borderId="116" xfId="26" applyNumberFormat="1" applyFont="1" applyFill="1" applyBorder="1" applyAlignment="1">
      <alignment vertical="center"/>
    </xf>
    <xf numFmtId="179" fontId="138" fillId="5" borderId="116" xfId="0" applyNumberFormat="1" applyFont="1" applyFill="1" applyBorder="1" applyAlignment="1">
      <alignment vertical="center"/>
    </xf>
    <xf numFmtId="194" fontId="138" fillId="64" borderId="0" xfId="26" applyNumberFormat="1" applyFont="1" applyFill="1" applyBorder="1" applyAlignment="1">
      <alignment vertical="center"/>
    </xf>
    <xf numFmtId="179" fontId="138" fillId="64" borderId="0" xfId="0" applyNumberFormat="1" applyFont="1" applyFill="1" applyAlignment="1">
      <alignment horizontal="right" vertical="center"/>
    </xf>
    <xf numFmtId="194" fontId="138" fillId="5" borderId="0" xfId="26" applyNumberFormat="1" applyFont="1" applyFill="1" applyBorder="1" applyAlignment="1">
      <alignment vertical="center"/>
    </xf>
    <xf numFmtId="179" fontId="138" fillId="64" borderId="0" xfId="26" applyNumberFormat="1" applyFont="1" applyFill="1" applyBorder="1" applyAlignment="1">
      <alignment vertical="center"/>
    </xf>
    <xf numFmtId="179" fontId="138" fillId="5" borderId="0" xfId="26" applyNumberFormat="1" applyFont="1" applyFill="1" applyBorder="1" applyAlignment="1">
      <alignment vertical="center"/>
    </xf>
    <xf numFmtId="179" fontId="138" fillId="5" borderId="0" xfId="0" applyNumberFormat="1" applyFont="1" applyFill="1" applyAlignment="1">
      <alignment horizontal="right" vertical="center"/>
    </xf>
    <xf numFmtId="178" fontId="138" fillId="64" borderId="0" xfId="26" applyNumberFormat="1" applyFont="1" applyFill="1" applyBorder="1" applyAlignment="1">
      <alignment horizontal="right" vertical="center"/>
    </xf>
    <xf numFmtId="190" fontId="140" fillId="63" borderId="115" xfId="0" applyNumberFormat="1" applyFont="1" applyFill="1" applyBorder="1" applyAlignment="1">
      <alignment horizontal="center" vertical="top" wrapText="1"/>
    </xf>
    <xf numFmtId="190" fontId="140" fillId="63" borderId="110" xfId="0" applyNumberFormat="1" applyFont="1" applyFill="1" applyBorder="1" applyAlignment="1">
      <alignment horizontal="center" vertical="top" wrapText="1"/>
    </xf>
    <xf numFmtId="0" fontId="142" fillId="5" borderId="0" xfId="0" applyFont="1" applyFill="1"/>
    <xf numFmtId="0" fontId="142" fillId="0" borderId="0" xfId="0" applyFont="1"/>
    <xf numFmtId="180" fontId="40" fillId="5" borderId="0" xfId="0" applyNumberFormat="1" applyFont="1" applyFill="1"/>
    <xf numFmtId="0" fontId="142" fillId="5" borderId="0" xfId="0" applyFont="1" applyFill="1" applyAlignment="1">
      <alignment shrinkToFit="1"/>
    </xf>
    <xf numFmtId="0" fontId="142" fillId="0" borderId="0" xfId="0" applyFont="1" applyAlignment="1">
      <alignment shrinkToFit="1"/>
    </xf>
    <xf numFmtId="0" fontId="142" fillId="0" borderId="0" xfId="0" applyFont="1" applyAlignment="1">
      <alignment horizontal="right"/>
    </xf>
    <xf numFmtId="0" fontId="142" fillId="5" borderId="0" xfId="0" applyFont="1" applyFill="1" applyAlignment="1">
      <alignment horizontal="left"/>
    </xf>
    <xf numFmtId="0" fontId="143" fillId="0" borderId="0" xfId="0" applyFont="1"/>
    <xf numFmtId="38" fontId="145" fillId="5" borderId="0" xfId="26" applyFont="1" applyFill="1" applyBorder="1" applyAlignment="1">
      <alignment vertical="center"/>
    </xf>
    <xf numFmtId="179" fontId="145" fillId="5" borderId="0" xfId="26" applyNumberFormat="1" applyFont="1" applyFill="1" applyBorder="1" applyAlignment="1">
      <alignment vertical="center"/>
    </xf>
    <xf numFmtId="191" fontId="145" fillId="5" borderId="14" xfId="26" applyNumberFormat="1" applyFont="1" applyFill="1" applyBorder="1" applyAlignment="1">
      <alignment horizontal="right" vertical="center"/>
    </xf>
    <xf numFmtId="179" fontId="145" fillId="5" borderId="14" xfId="26" applyNumberFormat="1" applyFont="1" applyFill="1" applyBorder="1" applyAlignment="1">
      <alignment horizontal="right" vertical="center"/>
    </xf>
    <xf numFmtId="38" fontId="145" fillId="66" borderId="0" xfId="26" applyFont="1" applyFill="1" applyBorder="1" applyAlignment="1">
      <alignment vertical="center"/>
    </xf>
    <xf numFmtId="179" fontId="145" fillId="66" borderId="0" xfId="26" applyNumberFormat="1" applyFont="1" applyFill="1" applyBorder="1" applyAlignment="1">
      <alignment vertical="center"/>
    </xf>
    <xf numFmtId="0" fontId="145" fillId="5" borderId="14" xfId="0" applyFont="1" applyFill="1" applyBorder="1" applyAlignment="1">
      <alignment horizontal="right" vertical="center"/>
    </xf>
    <xf numFmtId="0" fontId="145" fillId="5" borderId="14" xfId="0" applyFont="1" applyFill="1" applyBorder="1" applyAlignment="1">
      <alignment horizontal="left" vertical="top" shrinkToFit="1"/>
    </xf>
    <xf numFmtId="0" fontId="149" fillId="5" borderId="0" xfId="0" applyFont="1" applyFill="1" applyAlignment="1">
      <alignment vertical="center"/>
    </xf>
    <xf numFmtId="190" fontId="150" fillId="63" borderId="110" xfId="0" applyNumberFormat="1" applyFont="1" applyFill="1" applyBorder="1" applyAlignment="1">
      <alignment horizontal="center" vertical="top" wrapText="1"/>
    </xf>
    <xf numFmtId="0" fontId="141" fillId="5" borderId="0" xfId="0" applyFont="1" applyFill="1" applyAlignment="1">
      <alignment vertical="center"/>
    </xf>
    <xf numFmtId="0" fontId="31" fillId="5" borderId="0" xfId="0" applyFont="1" applyFill="1" applyAlignment="1">
      <alignment vertical="center"/>
    </xf>
    <xf numFmtId="0" fontId="31" fillId="5" borderId="0" xfId="0" applyFont="1" applyFill="1"/>
    <xf numFmtId="180" fontId="151" fillId="5" borderId="0" xfId="0" applyNumberFormat="1" applyFont="1" applyFill="1" applyAlignment="1">
      <alignment vertical="center"/>
    </xf>
    <xf numFmtId="180" fontId="152" fillId="5" borderId="0" xfId="0" applyNumberFormat="1" applyFont="1" applyFill="1" applyAlignment="1">
      <alignment vertical="center"/>
    </xf>
    <xf numFmtId="0" fontId="145" fillId="5" borderId="0" xfId="0" applyFont="1" applyFill="1" applyAlignment="1">
      <alignment horizontal="centerContinuous" vertical="center"/>
    </xf>
    <xf numFmtId="0" fontId="145" fillId="5" borderId="0" xfId="0" applyFont="1" applyFill="1" applyAlignment="1">
      <alignment horizontal="right" vertical="center"/>
    </xf>
    <xf numFmtId="0" fontId="138" fillId="5" borderId="0" xfId="0" applyFont="1" applyFill="1" applyAlignment="1">
      <alignment horizontal="right" vertical="center"/>
    </xf>
    <xf numFmtId="0" fontId="31" fillId="5" borderId="0" xfId="0" applyFont="1" applyFill="1" applyAlignment="1">
      <alignment horizontal="center" vertical="center"/>
    </xf>
    <xf numFmtId="190" fontId="153" fillId="63" borderId="107" xfId="0" applyNumberFormat="1" applyFont="1" applyFill="1" applyBorder="1" applyAlignment="1">
      <alignment horizontal="center" wrapText="1"/>
    </xf>
    <xf numFmtId="190" fontId="140" fillId="63" borderId="108" xfId="0" applyNumberFormat="1" applyFont="1" applyFill="1" applyBorder="1" applyAlignment="1">
      <alignment horizontal="center" wrapText="1"/>
    </xf>
    <xf numFmtId="190" fontId="150" fillId="63" borderId="115" xfId="0" applyNumberFormat="1" applyFont="1" applyFill="1" applyBorder="1" applyAlignment="1">
      <alignment horizontal="center" vertical="top" wrapText="1"/>
    </xf>
    <xf numFmtId="0" fontId="31" fillId="0" borderId="0" xfId="0" applyFont="1"/>
    <xf numFmtId="38" fontId="31" fillId="5" borderId="0" xfId="26" applyFont="1" applyFill="1" applyBorder="1" applyAlignment="1">
      <alignment vertical="center"/>
    </xf>
    <xf numFmtId="0" fontId="31" fillId="5" borderId="0" xfId="0" applyFont="1" applyFill="1" applyAlignment="1">
      <alignment horizontal="centerContinuous" vertical="center"/>
    </xf>
    <xf numFmtId="38" fontId="31" fillId="5" borderId="0" xfId="0" applyNumberFormat="1" applyFont="1" applyFill="1" applyAlignment="1">
      <alignment vertical="center"/>
    </xf>
    <xf numFmtId="0" fontId="138" fillId="5" borderId="0" xfId="0" applyFont="1" applyFill="1" applyAlignment="1">
      <alignment horizontal="right"/>
    </xf>
    <xf numFmtId="0" fontId="31" fillId="5" borderId="0" xfId="59" applyFont="1" applyFill="1"/>
    <xf numFmtId="0" fontId="154" fillId="5" borderId="0" xfId="0" applyFont="1" applyFill="1"/>
    <xf numFmtId="0" fontId="159" fillId="5" borderId="0" xfId="0" applyFont="1" applyFill="1" applyAlignment="1">
      <alignment horizontal="right"/>
    </xf>
    <xf numFmtId="0" fontId="31" fillId="5" borderId="0" xfId="59" applyFont="1" applyFill="1" applyAlignment="1">
      <alignment vertical="center"/>
    </xf>
    <xf numFmtId="180" fontId="160" fillId="5" borderId="0" xfId="59" applyNumberFormat="1" applyFont="1" applyFill="1" applyAlignment="1">
      <alignment vertical="center"/>
    </xf>
    <xf numFmtId="180" fontId="152" fillId="5" borderId="0" xfId="59" applyNumberFormat="1" applyFont="1" applyFill="1" applyAlignment="1">
      <alignment vertical="center"/>
    </xf>
    <xf numFmtId="0" fontId="141" fillId="5" borderId="0" xfId="0" applyFont="1" applyFill="1" applyAlignment="1">
      <alignment horizontal="right"/>
    </xf>
    <xf numFmtId="0" fontId="31" fillId="5" borderId="0" xfId="0" applyFont="1" applyFill="1" applyAlignment="1">
      <alignment horizontal="right" vertical="center"/>
    </xf>
    <xf numFmtId="0" fontId="153" fillId="67" borderId="109" xfId="0" applyFont="1" applyFill="1" applyBorder="1" applyAlignment="1">
      <alignment horizontal="center" vertical="top" wrapText="1"/>
    </xf>
    <xf numFmtId="177" fontId="31" fillId="5" borderId="0" xfId="18" applyNumberFormat="1" applyFont="1" applyFill="1" applyAlignment="1">
      <alignment horizontal="center" vertical="center"/>
    </xf>
    <xf numFmtId="0" fontId="163" fillId="5" borderId="0" xfId="59" applyFont="1" applyFill="1" applyAlignment="1">
      <alignment vertical="center"/>
    </xf>
    <xf numFmtId="0" fontId="139" fillId="5" borderId="0" xfId="59" applyFont="1" applyFill="1" applyAlignment="1">
      <alignment horizontal="right" vertical="center"/>
    </xf>
    <xf numFmtId="0" fontId="153" fillId="5" borderId="0" xfId="59" applyFont="1" applyFill="1" applyAlignment="1">
      <alignment horizontal="right" vertical="center"/>
    </xf>
    <xf numFmtId="0" fontId="138" fillId="5" borderId="0" xfId="0" applyFont="1" applyFill="1" applyAlignment="1">
      <alignment vertical="center" wrapText="1"/>
    </xf>
    <xf numFmtId="0" fontId="138" fillId="5" borderId="0" xfId="0" applyFont="1" applyFill="1" applyAlignment="1">
      <alignment horizontal="center" vertical="center"/>
    </xf>
    <xf numFmtId="0" fontId="145" fillId="5" borderId="104" xfId="0" applyFont="1" applyFill="1" applyBorder="1" applyAlignment="1">
      <alignment horizontal="left" vertical="center" wrapText="1"/>
    </xf>
    <xf numFmtId="0" fontId="145" fillId="5" borderId="14" xfId="0" applyFont="1" applyFill="1" applyBorder="1" applyAlignment="1">
      <alignment horizontal="left" vertical="center" wrapText="1"/>
    </xf>
    <xf numFmtId="177" fontId="31" fillId="5" borderId="0" xfId="18" applyNumberFormat="1" applyFont="1" applyFill="1" applyAlignment="1">
      <alignment vertical="center"/>
    </xf>
    <xf numFmtId="177" fontId="31" fillId="5" borderId="0" xfId="18" applyNumberFormat="1" applyFont="1" applyFill="1"/>
    <xf numFmtId="38" fontId="31" fillId="5" borderId="16" xfId="26" applyFont="1" applyFill="1" applyBorder="1"/>
    <xf numFmtId="38" fontId="31" fillId="5" borderId="15" xfId="26" applyFont="1" applyFill="1" applyBorder="1"/>
    <xf numFmtId="38" fontId="31" fillId="5" borderId="44" xfId="26" applyFont="1" applyFill="1" applyBorder="1"/>
    <xf numFmtId="0" fontId="138" fillId="5" borderId="42" xfId="0" applyFont="1" applyFill="1" applyBorder="1" applyAlignment="1">
      <alignment horizontal="center" vertical="center"/>
    </xf>
    <xf numFmtId="38" fontId="31" fillId="5" borderId="58" xfId="26" applyFont="1" applyFill="1" applyBorder="1"/>
    <xf numFmtId="0" fontId="141" fillId="5" borderId="0" xfId="59" applyFont="1" applyFill="1" applyAlignment="1">
      <alignment vertical="center"/>
    </xf>
    <xf numFmtId="38" fontId="31" fillId="5" borderId="3" xfId="26" applyFont="1" applyFill="1" applyBorder="1"/>
    <xf numFmtId="0" fontId="31" fillId="5" borderId="0" xfId="59" applyFont="1" applyFill="1" applyAlignment="1">
      <alignment horizontal="right"/>
    </xf>
    <xf numFmtId="0" fontId="141" fillId="5" borderId="0" xfId="59" applyFont="1" applyFill="1"/>
    <xf numFmtId="185" fontId="31" fillId="5" borderId="0" xfId="59" applyNumberFormat="1" applyFont="1" applyFill="1"/>
    <xf numFmtId="49" fontId="31" fillId="5" borderId="0" xfId="59" applyNumberFormat="1" applyFont="1" applyFill="1"/>
    <xf numFmtId="38" fontId="31" fillId="5" borderId="0" xfId="26" applyFont="1" applyFill="1"/>
    <xf numFmtId="180" fontId="151" fillId="5" borderId="0" xfId="59" applyNumberFormat="1" applyFont="1" applyFill="1" applyAlignment="1">
      <alignment vertical="center"/>
    </xf>
    <xf numFmtId="190" fontId="31" fillId="5" borderId="64" xfId="0" applyNumberFormat="1" applyFont="1" applyFill="1" applyBorder="1" applyAlignment="1">
      <alignment horizontal="centerContinuous" vertical="center" shrinkToFit="1"/>
    </xf>
    <xf numFmtId="180" fontId="145" fillId="5" borderId="64" xfId="0" applyNumberFormat="1" applyFont="1" applyFill="1" applyBorder="1" applyAlignment="1">
      <alignment horizontal="center" wrapText="1" shrinkToFit="1"/>
    </xf>
    <xf numFmtId="38" fontId="31" fillId="5" borderId="7" xfId="26" applyFont="1" applyFill="1" applyBorder="1"/>
    <xf numFmtId="38" fontId="31" fillId="5" borderId="9" xfId="26" applyFont="1" applyFill="1" applyBorder="1"/>
    <xf numFmtId="179" fontId="31" fillId="5" borderId="0" xfId="26" applyNumberFormat="1" applyFont="1" applyFill="1" applyBorder="1" applyAlignment="1">
      <alignment vertical="center"/>
    </xf>
    <xf numFmtId="0" fontId="31" fillId="5" borderId="0" xfId="59" applyFont="1" applyFill="1" applyAlignment="1">
      <alignment horizontal="center"/>
    </xf>
    <xf numFmtId="38" fontId="31" fillId="5" borderId="0" xfId="26" applyFont="1" applyFill="1" applyBorder="1"/>
    <xf numFmtId="184" fontId="31" fillId="5" borderId="0" xfId="26" applyNumberFormat="1" applyFont="1" applyFill="1" applyBorder="1"/>
    <xf numFmtId="38" fontId="31" fillId="5" borderId="0" xfId="26" applyFont="1" applyFill="1" applyAlignment="1">
      <alignment vertical="center"/>
    </xf>
    <xf numFmtId="38" fontId="31" fillId="5" borderId="0" xfId="26" applyFont="1" applyFill="1" applyAlignment="1">
      <alignment horizontal="right" vertical="center"/>
    </xf>
    <xf numFmtId="38" fontId="152" fillId="5" borderId="0" xfId="26" applyFont="1" applyFill="1" applyAlignment="1">
      <alignment vertical="center"/>
    </xf>
    <xf numFmtId="38" fontId="152" fillId="5" borderId="0" xfId="26" applyFont="1" applyFill="1" applyAlignment="1"/>
    <xf numFmtId="190" fontId="147" fillId="63" borderId="107" xfId="0" applyNumberFormat="1" applyFont="1" applyFill="1" applyBorder="1" applyAlignment="1">
      <alignment horizontal="center" wrapText="1"/>
    </xf>
    <xf numFmtId="190" fontId="153" fillId="63" borderId="108" xfId="0" applyNumberFormat="1" applyFont="1" applyFill="1" applyBorder="1" applyAlignment="1">
      <alignment horizontal="center" wrapText="1"/>
    </xf>
    <xf numFmtId="179" fontId="138" fillId="5" borderId="0" xfId="26" applyNumberFormat="1" applyFont="1" applyFill="1" applyBorder="1" applyAlignment="1">
      <alignment horizontal="right" vertical="center"/>
    </xf>
    <xf numFmtId="38" fontId="138" fillId="5" borderId="104" xfId="26" applyFont="1" applyFill="1" applyBorder="1" applyAlignment="1">
      <alignment horizontal="right" vertical="center"/>
    </xf>
    <xf numFmtId="38" fontId="138" fillId="5" borderId="0" xfId="26" applyFont="1" applyFill="1" applyBorder="1" applyAlignment="1">
      <alignment horizontal="right" vertical="center"/>
    </xf>
    <xf numFmtId="38" fontId="31" fillId="0" borderId="0" xfId="26" applyFont="1" applyFill="1" applyAlignment="1">
      <alignment vertical="center"/>
    </xf>
    <xf numFmtId="38" fontId="145" fillId="5" borderId="0" xfId="26" applyFont="1" applyFill="1" applyBorder="1" applyAlignment="1">
      <alignment horizontal="left" vertical="center" shrinkToFit="1"/>
    </xf>
    <xf numFmtId="38" fontId="145" fillId="5" borderId="0" xfId="26" applyFont="1" applyFill="1" applyBorder="1" applyAlignment="1">
      <alignment horizontal="left" vertical="center"/>
    </xf>
    <xf numFmtId="0" fontId="31" fillId="5" borderId="0" xfId="0" applyFont="1" applyFill="1" applyAlignment="1">
      <alignment horizontal="left" vertical="center"/>
    </xf>
    <xf numFmtId="176" fontId="138" fillId="5" borderId="0" xfId="26" applyNumberFormat="1" applyFont="1" applyFill="1" applyBorder="1" applyAlignment="1">
      <alignment horizontal="right" vertical="center"/>
    </xf>
    <xf numFmtId="38" fontId="31" fillId="0" borderId="0" xfId="26" applyFont="1" applyFill="1" applyBorder="1" applyAlignment="1">
      <alignment vertical="center"/>
    </xf>
    <xf numFmtId="38" fontId="31" fillId="0" borderId="0" xfId="26" applyFont="1" applyFill="1"/>
    <xf numFmtId="38" fontId="141" fillId="5" borderId="0" xfId="26" applyFont="1" applyFill="1" applyBorder="1" applyAlignment="1">
      <alignment vertical="center"/>
    </xf>
    <xf numFmtId="38" fontId="31" fillId="5" borderId="0" xfId="26" applyFont="1" applyFill="1" applyBorder="1" applyAlignment="1">
      <alignment horizontal="right" vertical="center"/>
    </xf>
    <xf numFmtId="38" fontId="31" fillId="5" borderId="0" xfId="26" applyFont="1" applyFill="1" applyAlignment="1">
      <alignment horizontal="right"/>
    </xf>
    <xf numFmtId="0" fontId="168" fillId="5" borderId="0" xfId="59" applyFont="1" applyFill="1"/>
    <xf numFmtId="0" fontId="31" fillId="68" borderId="0" xfId="0" applyFont="1" applyFill="1" applyAlignment="1">
      <alignment horizontal="left" vertical="center"/>
    </xf>
    <xf numFmtId="0" fontId="31" fillId="68" borderId="0" xfId="0" applyFont="1" applyFill="1" applyAlignment="1">
      <alignment horizontal="center" vertical="center"/>
    </xf>
    <xf numFmtId="0" fontId="31" fillId="64" borderId="0" xfId="0" applyFont="1" applyFill="1" applyAlignment="1">
      <alignment horizontal="left" vertical="center"/>
    </xf>
    <xf numFmtId="0" fontId="31" fillId="64" borderId="0" xfId="0" applyFont="1" applyFill="1" applyAlignment="1">
      <alignment horizontal="center" vertical="center"/>
    </xf>
    <xf numFmtId="0" fontId="31" fillId="64" borderId="0" xfId="0" applyFont="1" applyFill="1" applyAlignment="1">
      <alignment horizontal="left" vertical="center" wrapText="1"/>
    </xf>
    <xf numFmtId="0" fontId="31" fillId="5" borderId="0" xfId="0" applyFont="1" applyFill="1" applyAlignment="1">
      <alignment horizontal="left" vertical="center" wrapText="1"/>
    </xf>
    <xf numFmtId="0" fontId="31" fillId="68" borderId="14" xfId="0" applyFont="1" applyFill="1" applyBorder="1" applyAlignment="1">
      <alignment horizontal="left" vertical="center" wrapText="1"/>
    </xf>
    <xf numFmtId="0" fontId="31" fillId="68" borderId="14" xfId="0" applyFont="1" applyFill="1" applyBorder="1" applyAlignment="1">
      <alignment horizontal="center" vertical="center"/>
    </xf>
    <xf numFmtId="0" fontId="138" fillId="5" borderId="0" xfId="59" applyFont="1" applyFill="1" applyAlignment="1">
      <alignment vertical="center"/>
    </xf>
    <xf numFmtId="180" fontId="171" fillId="5" borderId="0" xfId="59" applyNumberFormat="1" applyFont="1" applyFill="1" applyAlignment="1">
      <alignment vertical="center"/>
    </xf>
    <xf numFmtId="0" fontId="32" fillId="5" borderId="0" xfId="0" applyFont="1" applyFill="1" applyAlignment="1">
      <alignment horizontal="right" vertical="center"/>
    </xf>
    <xf numFmtId="0" fontId="138" fillId="5" borderId="0" xfId="0" applyFont="1" applyFill="1" applyAlignment="1">
      <alignment vertical="center"/>
    </xf>
    <xf numFmtId="0" fontId="138" fillId="5" borderId="0" xfId="0" applyFont="1" applyFill="1" applyAlignment="1">
      <alignment horizontal="left" vertical="center"/>
    </xf>
    <xf numFmtId="177" fontId="138" fillId="5" borderId="0" xfId="0" applyNumberFormat="1" applyFont="1" applyFill="1" applyAlignment="1">
      <alignment vertical="center"/>
    </xf>
    <xf numFmtId="185" fontId="138" fillId="5" borderId="0" xfId="0" applyNumberFormat="1" applyFont="1" applyFill="1" applyAlignment="1">
      <alignment vertical="center"/>
    </xf>
    <xf numFmtId="0" fontId="167" fillId="5" borderId="0" xfId="0" applyFont="1" applyFill="1" applyAlignment="1">
      <alignment horizontal="center" vertical="center"/>
    </xf>
    <xf numFmtId="0" fontId="32" fillId="5" borderId="0" xfId="0" applyFont="1" applyFill="1" applyAlignment="1">
      <alignment vertical="center"/>
    </xf>
    <xf numFmtId="0" fontId="157" fillId="5" borderId="0" xfId="0" applyFont="1" applyFill="1" applyAlignment="1">
      <alignment vertical="center"/>
    </xf>
    <xf numFmtId="0" fontId="138" fillId="5" borderId="7" xfId="0" applyFont="1" applyFill="1" applyBorder="1" applyAlignment="1">
      <alignment horizontal="left" vertical="center"/>
    </xf>
    <xf numFmtId="3" fontId="144" fillId="5" borderId="36" xfId="0" applyNumberFormat="1" applyFont="1" applyFill="1" applyBorder="1" applyAlignment="1">
      <alignment horizontal="right" vertical="center"/>
    </xf>
    <xf numFmtId="0" fontId="144" fillId="5" borderId="36" xfId="0" applyFont="1" applyFill="1" applyBorder="1" applyAlignment="1">
      <alignment horizontal="right" vertical="center"/>
    </xf>
    <xf numFmtId="0" fontId="144" fillId="66" borderId="130" xfId="0" applyFont="1" applyFill="1" applyBorder="1" applyAlignment="1">
      <alignment horizontal="center" vertical="center" wrapText="1"/>
    </xf>
    <xf numFmtId="49" fontId="144" fillId="66" borderId="134" xfId="0" applyNumberFormat="1" applyFont="1" applyFill="1" applyBorder="1" applyAlignment="1">
      <alignment horizontal="center" vertical="center"/>
    </xf>
    <xf numFmtId="38" fontId="144" fillId="66" borderId="130" xfId="26" applyFont="1" applyFill="1" applyBorder="1" applyAlignment="1">
      <alignment vertical="center"/>
    </xf>
    <xf numFmtId="38" fontId="144" fillId="66" borderId="130" xfId="26" applyFont="1" applyFill="1" applyBorder="1" applyAlignment="1">
      <alignment horizontal="center" vertical="center"/>
    </xf>
    <xf numFmtId="185" fontId="144" fillId="66" borderId="135" xfId="18" applyNumberFormat="1" applyFont="1" applyFill="1" applyBorder="1" applyAlignment="1">
      <alignment horizontal="center" vertical="center"/>
    </xf>
    <xf numFmtId="0" fontId="138" fillId="64" borderId="130" xfId="0" applyFont="1" applyFill="1" applyBorder="1" applyAlignment="1">
      <alignment horizontal="center" vertical="center" wrapText="1"/>
    </xf>
    <xf numFmtId="38" fontId="138" fillId="64" borderId="130" xfId="26" applyFont="1" applyFill="1" applyBorder="1" applyAlignment="1">
      <alignment vertical="center"/>
    </xf>
    <xf numFmtId="38" fontId="138" fillId="64" borderId="130" xfId="26" applyFont="1" applyFill="1" applyBorder="1" applyAlignment="1">
      <alignment horizontal="center" vertical="center"/>
    </xf>
    <xf numFmtId="49" fontId="138" fillId="64" borderId="134" xfId="0" applyNumberFormat="1" applyFont="1" applyFill="1" applyBorder="1" applyAlignment="1">
      <alignment horizontal="center" vertical="center"/>
    </xf>
    <xf numFmtId="185" fontId="138" fillId="64" borderId="135" xfId="18" applyNumberFormat="1" applyFont="1" applyFill="1" applyBorder="1" applyAlignment="1">
      <alignment horizontal="center" vertical="center"/>
    </xf>
    <xf numFmtId="0" fontId="161" fillId="63" borderId="132" xfId="0" applyFont="1" applyFill="1" applyBorder="1" applyAlignment="1">
      <alignment horizontal="center" vertical="center" wrapText="1"/>
    </xf>
    <xf numFmtId="0" fontId="140" fillId="63" borderId="133" xfId="0" applyFont="1" applyFill="1" applyBorder="1" applyAlignment="1">
      <alignment horizontal="center" vertical="center" wrapText="1"/>
    </xf>
    <xf numFmtId="49" fontId="144" fillId="68" borderId="134" xfId="0" applyNumberFormat="1" applyFont="1" applyFill="1" applyBorder="1" applyAlignment="1">
      <alignment horizontal="center" vertical="center"/>
    </xf>
    <xf numFmtId="0" fontId="144" fillId="68" borderId="130" xfId="0" applyFont="1" applyFill="1" applyBorder="1" applyAlignment="1">
      <alignment horizontal="center" vertical="center" wrapText="1"/>
    </xf>
    <xf numFmtId="38" fontId="144" fillId="68" borderId="130" xfId="26" applyFont="1" applyFill="1" applyBorder="1" applyAlignment="1">
      <alignment horizontal="right" vertical="center" wrapText="1"/>
    </xf>
    <xf numFmtId="38" fontId="144" fillId="68" borderId="130" xfId="26" applyFont="1" applyFill="1" applyBorder="1" applyAlignment="1">
      <alignment horizontal="center" vertical="center"/>
    </xf>
    <xf numFmtId="185" fontId="144" fillId="68" borderId="135" xfId="18" applyNumberFormat="1" applyFont="1" applyFill="1" applyBorder="1" applyAlignment="1">
      <alignment horizontal="center" vertical="center"/>
    </xf>
    <xf numFmtId="49" fontId="138" fillId="65" borderId="134" xfId="0" applyNumberFormat="1" applyFont="1" applyFill="1" applyBorder="1" applyAlignment="1">
      <alignment horizontal="center" vertical="center"/>
    </xf>
    <xf numFmtId="0" fontId="138" fillId="65" borderId="130" xfId="0" applyFont="1" applyFill="1" applyBorder="1" applyAlignment="1">
      <alignment horizontal="center" vertical="center" wrapText="1"/>
    </xf>
    <xf numFmtId="38" fontId="138" fillId="65" borderId="130" xfId="26" applyFont="1" applyFill="1" applyBorder="1" applyAlignment="1">
      <alignment vertical="center"/>
    </xf>
    <xf numFmtId="38" fontId="138" fillId="65" borderId="130" xfId="26" applyFont="1" applyFill="1" applyBorder="1" applyAlignment="1">
      <alignment horizontal="center" vertical="center"/>
    </xf>
    <xf numFmtId="185" fontId="138" fillId="65" borderId="135" xfId="18" applyNumberFormat="1" applyFont="1" applyFill="1" applyBorder="1" applyAlignment="1">
      <alignment horizontal="center" vertical="center"/>
    </xf>
    <xf numFmtId="0" fontId="175" fillId="5" borderId="0" xfId="59" applyFont="1" applyFill="1" applyAlignment="1">
      <alignment vertical="center"/>
    </xf>
    <xf numFmtId="0" fontId="32" fillId="5" borderId="0" xfId="0" applyFont="1" applyFill="1" applyAlignment="1">
      <alignment horizontal="right" vertical="center" shrinkToFit="1"/>
    </xf>
    <xf numFmtId="191" fontId="32" fillId="5" borderId="0" xfId="26" applyNumberFormat="1" applyFont="1" applyFill="1" applyBorder="1" applyAlignment="1">
      <alignment horizontal="right" vertical="center"/>
    </xf>
    <xf numFmtId="192" fontId="31" fillId="5" borderId="0" xfId="26" applyNumberFormat="1" applyFont="1" applyFill="1" applyBorder="1" applyAlignment="1">
      <alignment horizontal="right" vertical="center"/>
    </xf>
    <xf numFmtId="38" fontId="32" fillId="64" borderId="0" xfId="26" applyFont="1" applyFill="1" applyBorder="1" applyAlignment="1">
      <alignment horizontal="right" vertical="center"/>
    </xf>
    <xf numFmtId="38" fontId="32" fillId="5" borderId="0" xfId="26" applyFont="1" applyFill="1" applyBorder="1" applyAlignment="1">
      <alignment horizontal="right" vertical="center"/>
    </xf>
    <xf numFmtId="0" fontId="159" fillId="5" borderId="0" xfId="59" applyFont="1" applyFill="1" applyAlignment="1">
      <alignment horizontal="right"/>
    </xf>
    <xf numFmtId="0" fontId="146" fillId="5" borderId="0" xfId="59" applyFont="1" applyFill="1" applyAlignment="1">
      <alignment horizontal="right"/>
    </xf>
    <xf numFmtId="38" fontId="32" fillId="68" borderId="14" xfId="26" applyFont="1" applyFill="1" applyBorder="1" applyAlignment="1">
      <alignment horizontal="right" vertical="center"/>
    </xf>
    <xf numFmtId="0" fontId="153" fillId="67" borderId="112" xfId="0" applyFont="1" applyFill="1" applyBorder="1" applyAlignment="1">
      <alignment horizontal="center" vertical="center" wrapText="1"/>
    </xf>
    <xf numFmtId="0" fontId="153" fillId="67" borderId="115" xfId="0" applyFont="1" applyFill="1" applyBorder="1" applyAlignment="1">
      <alignment horizontal="center" vertical="center" wrapText="1"/>
    </xf>
    <xf numFmtId="38" fontId="32" fillId="64" borderId="0" xfId="26" applyFont="1" applyFill="1" applyBorder="1" applyAlignment="1">
      <alignment vertical="center"/>
    </xf>
    <xf numFmtId="184" fontId="31" fillId="5" borderId="0" xfId="59" applyNumberFormat="1" applyFont="1" applyFill="1"/>
    <xf numFmtId="38" fontId="32" fillId="5" borderId="0" xfId="26" applyFont="1" applyFill="1" applyBorder="1" applyAlignment="1">
      <alignment vertical="center"/>
    </xf>
    <xf numFmtId="184" fontId="32" fillId="5" borderId="0" xfId="26" applyNumberFormat="1" applyFont="1" applyFill="1" applyBorder="1" applyAlignment="1">
      <alignment horizontal="right" vertical="center"/>
    </xf>
    <xf numFmtId="3" fontId="32" fillId="5" borderId="116" xfId="59" applyNumberFormat="1" applyFont="1" applyFill="1" applyBorder="1" applyAlignment="1">
      <alignment vertical="center"/>
    </xf>
    <xf numFmtId="184" fontId="32" fillId="5" borderId="116" xfId="26" applyNumberFormat="1" applyFont="1" applyFill="1" applyBorder="1" applyAlignment="1">
      <alignment vertical="center"/>
    </xf>
    <xf numFmtId="185" fontId="32" fillId="5" borderId="116" xfId="26" applyNumberFormat="1" applyFont="1" applyFill="1" applyBorder="1" applyAlignment="1">
      <alignment horizontal="right" vertical="center"/>
    </xf>
    <xf numFmtId="0" fontId="153" fillId="63" borderId="115" xfId="0" applyFont="1" applyFill="1" applyBorder="1" applyAlignment="1">
      <alignment horizontal="center" vertical="center" wrapText="1"/>
    </xf>
    <xf numFmtId="0" fontId="31" fillId="5" borderId="0" xfId="0" applyFont="1" applyFill="1" applyAlignment="1">
      <alignment horizontal="center"/>
    </xf>
    <xf numFmtId="0" fontId="145" fillId="5" borderId="0" xfId="0" applyFont="1" applyFill="1" applyAlignment="1">
      <alignment vertical="center"/>
    </xf>
    <xf numFmtId="0" fontId="145" fillId="5" borderId="0" xfId="0" applyFont="1" applyFill="1" applyAlignment="1">
      <alignment vertical="center" wrapText="1"/>
    </xf>
    <xf numFmtId="0" fontId="145" fillId="5" borderId="14" xfId="0" applyFont="1" applyFill="1" applyBorder="1" applyAlignment="1">
      <alignment vertical="center"/>
    </xf>
    <xf numFmtId="179" fontId="31" fillId="5" borderId="0" xfId="18" applyNumberFormat="1" applyFont="1" applyFill="1" applyBorder="1" applyAlignment="1"/>
    <xf numFmtId="0" fontId="145" fillId="5" borderId="14" xfId="0" applyFont="1" applyFill="1" applyBorder="1" applyAlignment="1">
      <alignment vertical="center" wrapText="1"/>
    </xf>
    <xf numFmtId="0" fontId="154" fillId="5" borderId="0" xfId="0" applyFont="1" applyFill="1" applyAlignment="1">
      <alignment vertical="center"/>
    </xf>
    <xf numFmtId="0" fontId="154" fillId="5" borderId="0" xfId="59" applyFont="1" applyFill="1" applyAlignment="1">
      <alignment vertical="center"/>
    </xf>
    <xf numFmtId="0" fontId="180" fillId="5" borderId="0" xfId="59" applyFont="1" applyFill="1" applyAlignment="1">
      <alignment vertical="center"/>
    </xf>
    <xf numFmtId="0" fontId="154" fillId="5" borderId="0" xfId="59" applyFont="1" applyFill="1"/>
    <xf numFmtId="0" fontId="159" fillId="5" borderId="139" xfId="0" applyFont="1" applyFill="1" applyBorder="1" applyAlignment="1">
      <alignment vertical="center" wrapText="1"/>
    </xf>
    <xf numFmtId="0" fontId="141" fillId="64" borderId="139" xfId="0" applyFont="1" applyFill="1" applyBorder="1" applyAlignment="1">
      <alignment horizontal="left" vertical="center" wrapText="1"/>
    </xf>
    <xf numFmtId="0" fontId="141" fillId="5" borderId="139" xfId="0" applyFont="1" applyFill="1" applyBorder="1" applyAlignment="1">
      <alignment vertical="center" wrapText="1"/>
    </xf>
    <xf numFmtId="0" fontId="141" fillId="5" borderId="140" xfId="0" applyFont="1" applyFill="1" applyBorder="1" applyAlignment="1">
      <alignment vertical="center" wrapText="1"/>
    </xf>
    <xf numFmtId="0" fontId="141" fillId="64" borderId="141" xfId="0" applyFont="1" applyFill="1" applyBorder="1" applyAlignment="1">
      <alignment horizontal="left" vertical="center" wrapText="1"/>
    </xf>
    <xf numFmtId="0" fontId="141" fillId="5" borderId="142" xfId="0" applyFont="1" applyFill="1" applyBorder="1" applyAlignment="1">
      <alignment vertical="center" wrapText="1"/>
    </xf>
    <xf numFmtId="0" fontId="141" fillId="5" borderId="139" xfId="0" applyFont="1" applyFill="1" applyBorder="1" applyAlignment="1">
      <alignment horizontal="left" vertical="center" wrapText="1"/>
    </xf>
    <xf numFmtId="0" fontId="141" fillId="64" borderId="142" xfId="0" applyFont="1" applyFill="1" applyBorder="1" applyAlignment="1">
      <alignment horizontal="left" vertical="center" wrapText="1"/>
    </xf>
    <xf numFmtId="0" fontId="179" fillId="63" borderId="115" xfId="0" applyFont="1" applyFill="1" applyBorder="1" applyAlignment="1">
      <alignment horizontal="center" vertical="center" wrapText="1"/>
    </xf>
    <xf numFmtId="38" fontId="32" fillId="64" borderId="138" xfId="26" applyFont="1" applyFill="1" applyBorder="1" applyAlignment="1">
      <alignment vertical="center"/>
    </xf>
    <xf numFmtId="38" fontId="32" fillId="64" borderId="138" xfId="0" applyNumberFormat="1" applyFont="1" applyFill="1" applyBorder="1" applyAlignment="1">
      <alignment vertical="center"/>
    </xf>
    <xf numFmtId="179" fontId="32" fillId="5" borderId="139" xfId="18" applyNumberFormat="1" applyFont="1" applyFill="1" applyBorder="1" applyAlignment="1">
      <alignment vertical="center"/>
    </xf>
    <xf numFmtId="38" fontId="32" fillId="64" borderId="139" xfId="26" applyFont="1" applyFill="1" applyBorder="1" applyAlignment="1">
      <alignment vertical="center"/>
    </xf>
    <xf numFmtId="38" fontId="32" fillId="64" borderId="139" xfId="26" applyFont="1" applyFill="1" applyBorder="1" applyAlignment="1">
      <alignment horizontal="right" vertical="center"/>
    </xf>
    <xf numFmtId="38" fontId="32" fillId="64" borderId="139" xfId="0" applyNumberFormat="1" applyFont="1" applyFill="1" applyBorder="1" applyAlignment="1">
      <alignment vertical="center"/>
    </xf>
    <xf numFmtId="179" fontId="32" fillId="5" borderId="140" xfId="18" applyNumberFormat="1" applyFont="1" applyFill="1" applyBorder="1" applyAlignment="1">
      <alignment horizontal="right" vertical="center"/>
    </xf>
    <xf numFmtId="38" fontId="32" fillId="64" borderId="141" xfId="26" applyFont="1" applyFill="1" applyBorder="1" applyAlignment="1">
      <alignment vertical="center"/>
    </xf>
    <xf numFmtId="38" fontId="32" fillId="64" borderId="141" xfId="0" applyNumberFormat="1" applyFont="1" applyFill="1" applyBorder="1" applyAlignment="1">
      <alignment vertical="center"/>
    </xf>
    <xf numFmtId="38" fontId="32" fillId="64" borderId="139" xfId="26" applyFont="1" applyFill="1" applyBorder="1" applyAlignment="1">
      <alignment horizontal="right" vertical="center" wrapText="1"/>
    </xf>
    <xf numFmtId="179" fontId="32" fillId="5" borderId="142" xfId="18" applyNumberFormat="1" applyFont="1" applyFill="1" applyBorder="1" applyAlignment="1">
      <alignment horizontal="right" vertical="center"/>
    </xf>
    <xf numFmtId="179" fontId="32" fillId="64" borderId="141" xfId="18" applyNumberFormat="1" applyFont="1" applyFill="1" applyBorder="1" applyAlignment="1">
      <alignment vertical="center"/>
    </xf>
    <xf numFmtId="179" fontId="32" fillId="64" borderId="142" xfId="18" applyNumberFormat="1" applyFont="1" applyFill="1" applyBorder="1" applyAlignment="1">
      <alignment horizontal="right" vertical="center"/>
    </xf>
    <xf numFmtId="38" fontId="181" fillId="5" borderId="0" xfId="26" applyFont="1" applyFill="1" applyAlignment="1">
      <alignment horizontal="right"/>
    </xf>
    <xf numFmtId="179" fontId="32" fillId="5" borderId="0" xfId="26" applyNumberFormat="1" applyFont="1" applyFill="1" applyBorder="1" applyAlignment="1">
      <alignment horizontal="right" vertical="center"/>
    </xf>
    <xf numFmtId="176" fontId="32" fillId="64" borderId="14" xfId="26" applyNumberFormat="1" applyFont="1" applyFill="1" applyBorder="1" applyAlignment="1">
      <alignment horizontal="right" vertical="center"/>
    </xf>
    <xf numFmtId="179" fontId="32" fillId="64" borderId="14" xfId="26" applyNumberFormat="1" applyFont="1" applyFill="1" applyBorder="1" applyAlignment="1">
      <alignment horizontal="right" vertical="center"/>
    </xf>
    <xf numFmtId="184" fontId="32" fillId="64" borderId="14" xfId="26" applyNumberFormat="1" applyFont="1" applyFill="1" applyBorder="1" applyAlignment="1">
      <alignment horizontal="right" vertical="center"/>
    </xf>
    <xf numFmtId="178" fontId="32" fillId="5" borderId="104" xfId="26" applyNumberFormat="1" applyFont="1" applyFill="1" applyBorder="1" applyAlignment="1">
      <alignment horizontal="right" vertical="center"/>
    </xf>
    <xf numFmtId="0" fontId="31" fillId="5" borderId="0" xfId="60" applyFont="1" applyFill="1" applyAlignment="1">
      <alignment vertical="center"/>
    </xf>
    <xf numFmtId="0" fontId="31" fillId="5" borderId="0" xfId="60" applyFont="1" applyFill="1" applyAlignment="1">
      <alignment horizontal="center" vertical="center"/>
    </xf>
    <xf numFmtId="0" fontId="31" fillId="5" borderId="0" xfId="60" applyFont="1" applyFill="1"/>
    <xf numFmtId="180" fontId="152" fillId="5" borderId="0" xfId="60" applyNumberFormat="1" applyFont="1" applyFill="1" applyAlignment="1">
      <alignment vertical="center"/>
    </xf>
    <xf numFmtId="0" fontId="138" fillId="5" borderId="0" xfId="60" applyFont="1" applyFill="1" applyAlignment="1">
      <alignment horizontal="right" vertical="center"/>
    </xf>
    <xf numFmtId="0" fontId="32" fillId="5" borderId="0" xfId="60" applyFont="1" applyFill="1" applyAlignment="1">
      <alignment horizontal="right" vertical="center"/>
    </xf>
    <xf numFmtId="0" fontId="31" fillId="5" borderId="0" xfId="60" applyFont="1" applyFill="1" applyAlignment="1">
      <alignment horizontal="right" vertical="center"/>
    </xf>
    <xf numFmtId="0" fontId="32" fillId="5" borderId="0" xfId="60" applyFont="1" applyFill="1" applyAlignment="1">
      <alignment horizontal="right"/>
    </xf>
    <xf numFmtId="0" fontId="138" fillId="5" borderId="0" xfId="60" applyFont="1" applyFill="1" applyAlignment="1">
      <alignment horizontal="right"/>
    </xf>
    <xf numFmtId="0" fontId="31" fillId="5" borderId="62" xfId="60" applyFont="1" applyFill="1" applyBorder="1" applyAlignment="1">
      <alignment horizontal="center" vertical="center" wrapText="1"/>
    </xf>
    <xf numFmtId="0" fontId="145" fillId="5" borderId="0" xfId="60" applyFont="1" applyFill="1" applyAlignment="1">
      <alignment vertical="center"/>
    </xf>
    <xf numFmtId="179" fontId="32" fillId="5" borderId="0" xfId="26" applyNumberFormat="1" applyFont="1" applyFill="1" applyBorder="1" applyAlignment="1">
      <alignment vertical="center"/>
    </xf>
    <xf numFmtId="38" fontId="31" fillId="5" borderId="23" xfId="26" applyFont="1" applyFill="1" applyBorder="1"/>
    <xf numFmtId="38" fontId="31" fillId="5" borderId="0" xfId="60" applyNumberFormat="1" applyFont="1" applyFill="1"/>
    <xf numFmtId="38" fontId="31" fillId="5" borderId="24" xfId="26" applyFont="1" applyFill="1" applyBorder="1"/>
    <xf numFmtId="0" fontId="145" fillId="64" borderId="14" xfId="60" applyFont="1" applyFill="1" applyBorder="1" applyAlignment="1">
      <alignment vertical="center"/>
    </xf>
    <xf numFmtId="0" fontId="31" fillId="5" borderId="6" xfId="60" applyFont="1" applyFill="1" applyBorder="1"/>
    <xf numFmtId="176" fontId="31" fillId="5" borderId="0" xfId="60" applyNumberFormat="1" applyFont="1" applyFill="1" applyAlignment="1">
      <alignment vertical="center"/>
    </xf>
    <xf numFmtId="188" fontId="31" fillId="5" borderId="0" xfId="60" applyNumberFormat="1" applyFont="1" applyFill="1" applyAlignment="1">
      <alignment horizontal="center" vertical="center"/>
    </xf>
    <xf numFmtId="0" fontId="31" fillId="5" borderId="0" xfId="60" applyFont="1" applyFill="1" applyAlignment="1">
      <alignment horizontal="center"/>
    </xf>
    <xf numFmtId="49" fontId="31" fillId="5" borderId="63" xfId="60" applyNumberFormat="1" applyFont="1" applyFill="1" applyBorder="1" applyAlignment="1">
      <alignment horizontal="center" vertical="center" wrapText="1"/>
    </xf>
    <xf numFmtId="0" fontId="31" fillId="5" borderId="0" xfId="60" applyFont="1" applyFill="1" applyAlignment="1">
      <alignment horizontal="right"/>
    </xf>
    <xf numFmtId="49" fontId="31" fillId="5" borderId="64" xfId="60" applyNumberFormat="1" applyFont="1" applyFill="1" applyBorder="1" applyAlignment="1">
      <alignment horizontal="center" vertical="center" wrapText="1"/>
    </xf>
    <xf numFmtId="184" fontId="31" fillId="5" borderId="0" xfId="26" applyNumberFormat="1" applyFont="1" applyFill="1" applyBorder="1" applyAlignment="1">
      <alignment vertical="center"/>
    </xf>
    <xf numFmtId="0" fontId="31" fillId="5" borderId="59" xfId="60" applyFont="1" applyFill="1" applyBorder="1"/>
    <xf numFmtId="0" fontId="31" fillId="5" borderId="22" xfId="60" applyFont="1" applyFill="1" applyBorder="1"/>
    <xf numFmtId="0" fontId="31" fillId="5" borderId="33" xfId="60" applyFont="1" applyFill="1" applyBorder="1" applyAlignment="1">
      <alignment horizontal="right"/>
    </xf>
    <xf numFmtId="0" fontId="31" fillId="5" borderId="22" xfId="60" applyFont="1" applyFill="1" applyBorder="1" applyAlignment="1">
      <alignment horizontal="right"/>
    </xf>
    <xf numFmtId="0" fontId="31" fillId="5" borderId="34" xfId="60" applyFont="1" applyFill="1" applyBorder="1" applyAlignment="1">
      <alignment horizontal="right"/>
    </xf>
    <xf numFmtId="0" fontId="31" fillId="5" borderId="35" xfId="60" applyFont="1" applyFill="1" applyBorder="1" applyAlignment="1">
      <alignment horizontal="center"/>
    </xf>
    <xf numFmtId="193" fontId="31" fillId="5" borderId="23" xfId="26" applyNumberFormat="1" applyFont="1" applyFill="1" applyBorder="1"/>
    <xf numFmtId="193" fontId="31" fillId="5" borderId="24" xfId="26" applyNumberFormat="1" applyFont="1" applyFill="1" applyBorder="1"/>
    <xf numFmtId="176" fontId="31" fillId="5" borderId="11" xfId="26" applyNumberFormat="1" applyFont="1" applyFill="1" applyBorder="1"/>
    <xf numFmtId="176" fontId="31" fillId="5" borderId="38" xfId="26" applyNumberFormat="1" applyFont="1" applyFill="1" applyBorder="1"/>
    <xf numFmtId="38" fontId="31" fillId="5" borderId="23" xfId="26" applyFont="1" applyFill="1" applyBorder="1" applyAlignment="1">
      <alignment horizontal="right"/>
    </xf>
    <xf numFmtId="179" fontId="31" fillId="5" borderId="11" xfId="26" applyNumberFormat="1" applyFont="1" applyFill="1" applyBorder="1"/>
    <xf numFmtId="0" fontId="181" fillId="5" borderId="0" xfId="60" applyFont="1" applyFill="1" applyAlignment="1">
      <alignment horizontal="right"/>
    </xf>
    <xf numFmtId="0" fontId="141" fillId="5" borderId="0" xfId="60" applyFont="1" applyFill="1" applyAlignment="1">
      <alignment horizontal="right"/>
    </xf>
    <xf numFmtId="0" fontId="138" fillId="5" borderId="0" xfId="60" applyFont="1" applyFill="1"/>
    <xf numFmtId="190" fontId="153" fillId="63" borderId="115" xfId="0" applyNumberFormat="1" applyFont="1" applyFill="1" applyBorder="1" applyAlignment="1">
      <alignment horizontal="center" vertical="top" wrapText="1"/>
    </xf>
    <xf numFmtId="190" fontId="153" fillId="63" borderId="110" xfId="0" applyNumberFormat="1" applyFont="1" applyFill="1" applyBorder="1" applyAlignment="1">
      <alignment horizontal="center" vertical="top" wrapText="1"/>
    </xf>
    <xf numFmtId="49" fontId="31" fillId="5" borderId="70" xfId="60" applyNumberFormat="1" applyFont="1" applyFill="1" applyBorder="1" applyAlignment="1">
      <alignment vertical="center"/>
    </xf>
    <xf numFmtId="49" fontId="31" fillId="5" borderId="72" xfId="60" applyNumberFormat="1" applyFont="1" applyFill="1" applyBorder="1" applyAlignment="1">
      <alignment vertical="center"/>
    </xf>
    <xf numFmtId="0" fontId="32" fillId="64" borderId="0" xfId="60" applyFont="1" applyFill="1" applyAlignment="1">
      <alignment vertical="center"/>
    </xf>
    <xf numFmtId="179" fontId="32" fillId="64" borderId="0" xfId="26" applyNumberFormat="1" applyFont="1" applyFill="1" applyBorder="1" applyAlignment="1">
      <alignment horizontal="right" vertical="center"/>
    </xf>
    <xf numFmtId="0" fontId="31" fillId="5" borderId="8" xfId="60" applyFont="1" applyFill="1" applyBorder="1" applyAlignment="1">
      <alignment vertical="top" wrapText="1"/>
    </xf>
    <xf numFmtId="38" fontId="31" fillId="5" borderId="65" xfId="26" applyFont="1" applyFill="1" applyBorder="1"/>
    <xf numFmtId="3" fontId="31" fillId="5" borderId="0" xfId="60" applyNumberFormat="1" applyFont="1" applyFill="1"/>
    <xf numFmtId="0" fontId="32" fillId="5" borderId="0" xfId="60" applyFont="1" applyFill="1" applyAlignment="1">
      <alignment vertical="center"/>
    </xf>
    <xf numFmtId="14" fontId="31" fillId="5" borderId="0" xfId="60" applyNumberFormat="1" applyFont="1" applyFill="1"/>
    <xf numFmtId="0" fontId="31" fillId="5" borderId="0" xfId="60" quotePrefix="1" applyFont="1" applyFill="1" applyAlignment="1">
      <alignment horizontal="left" vertical="center"/>
    </xf>
    <xf numFmtId="0" fontId="31" fillId="5" borderId="6" xfId="60" applyFont="1" applyFill="1" applyBorder="1" applyAlignment="1">
      <alignment vertical="top" wrapText="1"/>
    </xf>
    <xf numFmtId="38" fontId="31" fillId="5" borderId="61" xfId="26" applyFont="1" applyFill="1" applyBorder="1"/>
    <xf numFmtId="179" fontId="31" fillId="5" borderId="10" xfId="26" applyNumberFormat="1" applyFont="1" applyFill="1" applyBorder="1"/>
    <xf numFmtId="0" fontId="31" fillId="5" borderId="3" xfId="60" applyFont="1" applyFill="1" applyBorder="1"/>
    <xf numFmtId="38" fontId="31" fillId="5" borderId="5" xfId="26" applyFont="1" applyFill="1" applyBorder="1"/>
    <xf numFmtId="38" fontId="31" fillId="5" borderId="67" xfId="26" applyFont="1" applyFill="1" applyBorder="1"/>
    <xf numFmtId="179" fontId="31" fillId="5" borderId="56" xfId="26" applyNumberFormat="1" applyFont="1" applyFill="1" applyBorder="1"/>
    <xf numFmtId="0" fontId="141" fillId="5" borderId="0" xfId="60" applyFont="1" applyFill="1" applyAlignment="1">
      <alignment vertical="center"/>
    </xf>
    <xf numFmtId="176" fontId="31" fillId="5" borderId="0" xfId="26" applyNumberFormat="1" applyFont="1" applyFill="1" applyBorder="1" applyAlignment="1">
      <alignment horizontal="right" vertical="center"/>
    </xf>
    <xf numFmtId="179" fontId="31" fillId="5" borderId="0" xfId="26" applyNumberFormat="1" applyFont="1" applyFill="1" applyBorder="1" applyAlignment="1">
      <alignment horizontal="right" vertical="center"/>
    </xf>
    <xf numFmtId="184" fontId="31" fillId="5" borderId="0" xfId="26" applyNumberFormat="1" applyFont="1" applyFill="1" applyBorder="1" applyAlignment="1">
      <alignment horizontal="right"/>
    </xf>
    <xf numFmtId="176" fontId="31" fillId="5" borderId="0" xfId="26" applyNumberFormat="1" applyFont="1" applyFill="1" applyBorder="1"/>
    <xf numFmtId="193" fontId="31" fillId="5" borderId="15" xfId="26" applyNumberFormat="1" applyFont="1" applyFill="1" applyBorder="1"/>
    <xf numFmtId="193" fontId="31" fillId="5" borderId="44" xfId="26" applyNumberFormat="1" applyFont="1" applyFill="1" applyBorder="1"/>
    <xf numFmtId="176" fontId="31" fillId="5" borderId="10" xfId="26" applyNumberFormat="1" applyFont="1" applyFill="1" applyBorder="1"/>
    <xf numFmtId="193" fontId="31" fillId="5" borderId="16" xfId="26" applyNumberFormat="1" applyFont="1" applyFill="1" applyBorder="1"/>
    <xf numFmtId="193" fontId="31" fillId="5" borderId="58" xfId="26" applyNumberFormat="1" applyFont="1" applyFill="1" applyBorder="1"/>
    <xf numFmtId="176" fontId="31" fillId="5" borderId="56" xfId="26" applyNumberFormat="1" applyFont="1" applyFill="1" applyBorder="1"/>
    <xf numFmtId="188" fontId="31" fillId="5" borderId="0" xfId="60" applyNumberFormat="1" applyFont="1" applyFill="1" applyAlignment="1">
      <alignment horizontal="right" vertical="center"/>
    </xf>
    <xf numFmtId="38" fontId="31" fillId="5" borderId="0" xfId="26" applyFont="1" applyFill="1" applyBorder="1" applyAlignment="1">
      <alignment horizontal="center"/>
    </xf>
    <xf numFmtId="188" fontId="32" fillId="5" borderId="0" xfId="60" applyNumberFormat="1" applyFont="1" applyFill="1" applyAlignment="1">
      <alignment horizontal="right"/>
    </xf>
    <xf numFmtId="0" fontId="31" fillId="5" borderId="18" xfId="60" applyFont="1" applyFill="1" applyBorder="1" applyAlignment="1">
      <alignment horizontal="right"/>
    </xf>
    <xf numFmtId="0" fontId="31" fillId="5" borderId="20" xfId="60" applyFont="1" applyFill="1" applyBorder="1" applyAlignment="1">
      <alignment horizontal="center" vertical="center"/>
    </xf>
    <xf numFmtId="0" fontId="31" fillId="5" borderId="17" xfId="60" applyFont="1" applyFill="1" applyBorder="1" applyAlignment="1">
      <alignment horizontal="center" vertical="center"/>
    </xf>
    <xf numFmtId="0" fontId="31" fillId="5" borderId="26" xfId="60" applyFont="1" applyFill="1" applyBorder="1" applyAlignment="1">
      <alignment horizontal="center" vertical="center"/>
    </xf>
    <xf numFmtId="0" fontId="31" fillId="5" borderId="21" xfId="60" applyFont="1" applyFill="1" applyBorder="1" applyAlignment="1">
      <alignment horizontal="center" vertical="center"/>
    </xf>
    <xf numFmtId="0" fontId="31" fillId="5" borderId="21" xfId="60" applyFont="1" applyFill="1" applyBorder="1" applyAlignment="1">
      <alignment horizontal="center" vertical="center" wrapText="1"/>
    </xf>
    <xf numFmtId="0" fontId="31" fillId="5" borderId="32" xfId="60" applyFont="1" applyFill="1" applyBorder="1" applyAlignment="1">
      <alignment horizontal="right"/>
    </xf>
    <xf numFmtId="179" fontId="31" fillId="5" borderId="27" xfId="26" applyNumberFormat="1" applyFont="1" applyFill="1" applyBorder="1"/>
    <xf numFmtId="179" fontId="31" fillId="5" borderId="27" xfId="26" applyNumberFormat="1" applyFont="1" applyFill="1" applyBorder="1" applyAlignment="1"/>
    <xf numFmtId="179" fontId="32" fillId="64" borderId="0" xfId="26" applyNumberFormat="1" applyFont="1" applyFill="1" applyBorder="1" applyAlignment="1">
      <alignment vertical="center"/>
    </xf>
    <xf numFmtId="0" fontId="31" fillId="5" borderId="28" xfId="60" applyFont="1" applyFill="1" applyBorder="1" applyAlignment="1">
      <alignment horizontal="right"/>
    </xf>
    <xf numFmtId="38" fontId="31" fillId="5" borderId="12" xfId="26" applyFont="1" applyFill="1" applyBorder="1"/>
    <xf numFmtId="38" fontId="31" fillId="5" borderId="13" xfId="26" applyFont="1" applyFill="1" applyBorder="1"/>
    <xf numFmtId="179" fontId="31" fillId="5" borderId="29" xfId="26" applyNumberFormat="1" applyFont="1" applyFill="1" applyBorder="1"/>
    <xf numFmtId="179" fontId="31" fillId="5" borderId="29" xfId="26" applyNumberFormat="1" applyFont="1" applyFill="1" applyBorder="1" applyAlignment="1"/>
    <xf numFmtId="0" fontId="31" fillId="5" borderId="30" xfId="60" applyFont="1" applyFill="1" applyBorder="1" applyAlignment="1">
      <alignment horizontal="right"/>
    </xf>
    <xf numFmtId="38" fontId="31" fillId="5" borderId="25" xfId="26" applyFont="1" applyFill="1" applyBorder="1"/>
    <xf numFmtId="179" fontId="31" fillId="5" borderId="31" xfId="26" applyNumberFormat="1" applyFont="1" applyFill="1" applyBorder="1"/>
    <xf numFmtId="179" fontId="31" fillId="5" borderId="31" xfId="26" applyNumberFormat="1" applyFont="1" applyFill="1" applyBorder="1" applyAlignment="1"/>
    <xf numFmtId="0" fontId="32" fillId="64" borderId="14" xfId="60" applyFont="1" applyFill="1" applyBorder="1" applyAlignment="1">
      <alignment vertical="center"/>
    </xf>
    <xf numFmtId="38" fontId="32" fillId="64" borderId="14" xfId="26" applyFont="1" applyFill="1" applyBorder="1" applyAlignment="1">
      <alignment vertical="center"/>
    </xf>
    <xf numFmtId="179" fontId="32" fillId="64" borderId="14" xfId="26" applyNumberFormat="1" applyFont="1" applyFill="1" applyBorder="1" applyAlignment="1">
      <alignment vertical="center"/>
    </xf>
    <xf numFmtId="0" fontId="31" fillId="5" borderId="0" xfId="60" applyFont="1" applyFill="1" applyAlignment="1">
      <alignment horizontal="left" vertical="center"/>
    </xf>
    <xf numFmtId="0" fontId="31" fillId="5" borderId="19" xfId="60" applyFont="1" applyFill="1" applyBorder="1" applyAlignment="1">
      <alignment horizontal="center" vertical="center"/>
    </xf>
    <xf numFmtId="0" fontId="31" fillId="5" borderId="7" xfId="60" applyFont="1" applyFill="1" applyBorder="1" applyAlignment="1">
      <alignment horizontal="center" vertical="center"/>
    </xf>
    <xf numFmtId="0" fontId="31" fillId="5" borderId="23" xfId="60" applyFont="1" applyFill="1" applyBorder="1" applyAlignment="1">
      <alignment horizontal="center" vertical="center"/>
    </xf>
    <xf numFmtId="0" fontId="31" fillId="5" borderId="54" xfId="60" applyFont="1" applyFill="1" applyBorder="1" applyAlignment="1">
      <alignment horizontal="center" vertical="center"/>
    </xf>
    <xf numFmtId="0" fontId="31" fillId="5" borderId="11" xfId="60" applyFont="1" applyFill="1" applyBorder="1" applyAlignment="1">
      <alignment horizontal="center" vertical="center"/>
    </xf>
    <xf numFmtId="38" fontId="31" fillId="5" borderId="0" xfId="26" applyFont="1" applyFill="1" applyBorder="1" applyAlignment="1">
      <alignment horizontal="center" vertical="center"/>
    </xf>
    <xf numFmtId="0" fontId="31" fillId="5" borderId="33" xfId="60" applyFont="1" applyFill="1" applyBorder="1"/>
    <xf numFmtId="0" fontId="31" fillId="5" borderId="7" xfId="60" applyFont="1" applyFill="1" applyBorder="1"/>
    <xf numFmtId="186" fontId="31" fillId="5" borderId="7" xfId="60" applyNumberFormat="1" applyFont="1" applyFill="1" applyBorder="1"/>
    <xf numFmtId="186" fontId="31" fillId="5" borderId="23" xfId="60" applyNumberFormat="1" applyFont="1" applyFill="1" applyBorder="1"/>
    <xf numFmtId="186" fontId="31" fillId="5" borderId="54" xfId="60" applyNumberFormat="1" applyFont="1" applyFill="1" applyBorder="1"/>
    <xf numFmtId="38" fontId="32" fillId="64" borderId="14" xfId="26" applyFont="1" applyFill="1" applyBorder="1" applyAlignment="1">
      <alignment horizontal="right" vertical="center"/>
    </xf>
    <xf numFmtId="0" fontId="31" fillId="5" borderId="9" xfId="60" applyFont="1" applyFill="1" applyBorder="1"/>
    <xf numFmtId="186" fontId="31" fillId="5" borderId="9" xfId="60" applyNumberFormat="1" applyFont="1" applyFill="1" applyBorder="1"/>
    <xf numFmtId="186" fontId="31" fillId="5" borderId="43" xfId="60" applyNumberFormat="1" applyFont="1" applyFill="1" applyBorder="1"/>
    <xf numFmtId="179" fontId="31" fillId="5" borderId="38" xfId="26" applyNumberFormat="1" applyFont="1" applyFill="1" applyBorder="1"/>
    <xf numFmtId="0" fontId="31" fillId="5" borderId="0" xfId="60" applyFont="1" applyFill="1" applyAlignment="1">
      <alignment vertical="center" shrinkToFit="1"/>
    </xf>
    <xf numFmtId="0" fontId="141" fillId="5" borderId="0" xfId="60" applyFont="1" applyFill="1" applyAlignment="1">
      <alignment horizontal="left" vertical="center"/>
    </xf>
    <xf numFmtId="184" fontId="31" fillId="5" borderId="0" xfId="26" applyNumberFormat="1" applyFont="1" applyFill="1" applyBorder="1" applyAlignment="1">
      <alignment horizontal="center" vertical="center"/>
    </xf>
    <xf numFmtId="0" fontId="31" fillId="5" borderId="2" xfId="60" applyFont="1" applyFill="1" applyBorder="1"/>
    <xf numFmtId="0" fontId="182" fillId="5" borderId="0" xfId="60" applyFont="1" applyFill="1" applyAlignment="1">
      <alignment vertical="center"/>
    </xf>
    <xf numFmtId="38" fontId="31" fillId="5" borderId="22" xfId="26" applyFont="1" applyFill="1" applyBorder="1" applyAlignment="1">
      <alignment horizontal="right"/>
    </xf>
    <xf numFmtId="38" fontId="31" fillId="5" borderId="22" xfId="26" applyFont="1" applyFill="1" applyBorder="1"/>
    <xf numFmtId="186" fontId="31" fillId="5" borderId="7" xfId="60" applyNumberFormat="1" applyFont="1" applyFill="1" applyBorder="1" applyAlignment="1">
      <alignment horizontal="right"/>
    </xf>
    <xf numFmtId="186" fontId="31" fillId="5" borderId="76" xfId="60" applyNumberFormat="1" applyFont="1" applyFill="1" applyBorder="1" applyAlignment="1">
      <alignment horizontal="right"/>
    </xf>
    <xf numFmtId="186" fontId="31" fillId="5" borderId="34" xfId="60" applyNumberFormat="1" applyFont="1" applyFill="1" applyBorder="1" applyAlignment="1">
      <alignment horizontal="right"/>
    </xf>
    <xf numFmtId="0" fontId="178" fillId="5" borderId="0" xfId="60" applyFont="1" applyFill="1" applyAlignment="1">
      <alignment vertical="center"/>
    </xf>
    <xf numFmtId="186" fontId="31" fillId="5" borderId="7" xfId="26" applyNumberFormat="1" applyFont="1" applyFill="1" applyBorder="1"/>
    <xf numFmtId="186" fontId="31" fillId="5" borderId="65" xfId="26" applyNumberFormat="1" applyFont="1" applyFill="1" applyBorder="1"/>
    <xf numFmtId="186" fontId="31" fillId="5" borderId="24" xfId="26" applyNumberFormat="1" applyFont="1" applyFill="1" applyBorder="1"/>
    <xf numFmtId="38" fontId="31" fillId="5" borderId="15" xfId="26" applyFont="1" applyFill="1" applyBorder="1" applyAlignment="1">
      <alignment horizontal="right"/>
    </xf>
    <xf numFmtId="186" fontId="31" fillId="5" borderId="61" xfId="60" applyNumberFormat="1" applyFont="1" applyFill="1" applyBorder="1"/>
    <xf numFmtId="0" fontId="31" fillId="5" borderId="3" xfId="60" applyFont="1" applyFill="1" applyBorder="1" applyAlignment="1">
      <alignment horizontal="right"/>
    </xf>
    <xf numFmtId="179" fontId="31" fillId="5" borderId="3" xfId="60" applyNumberFormat="1" applyFont="1" applyFill="1" applyBorder="1"/>
    <xf numFmtId="179" fontId="31" fillId="5" borderId="3" xfId="26" applyNumberFormat="1" applyFont="1" applyFill="1" applyBorder="1"/>
    <xf numFmtId="0" fontId="32" fillId="68" borderId="14" xfId="60" applyFont="1" applyFill="1" applyBorder="1" applyAlignment="1">
      <alignment vertical="center"/>
    </xf>
    <xf numFmtId="179" fontId="32" fillId="68" borderId="14" xfId="26" applyNumberFormat="1" applyFont="1" applyFill="1" applyBorder="1" applyAlignment="1">
      <alignment horizontal="right" vertical="center"/>
    </xf>
    <xf numFmtId="188" fontId="158" fillId="5" borderId="0" xfId="60" applyNumberFormat="1" applyFont="1" applyFill="1" applyAlignment="1">
      <alignment horizontal="right"/>
    </xf>
    <xf numFmtId="38" fontId="138" fillId="5" borderId="0" xfId="26" applyFont="1" applyFill="1" applyAlignment="1">
      <alignment vertical="center"/>
    </xf>
    <xf numFmtId="180" fontId="151" fillId="5" borderId="0" xfId="58" applyNumberFormat="1" applyFont="1" applyFill="1">
      <alignment vertical="center"/>
    </xf>
    <xf numFmtId="176" fontId="32" fillId="68" borderId="14" xfId="26" applyNumberFormat="1" applyFont="1" applyFill="1" applyBorder="1" applyAlignment="1">
      <alignment horizontal="right" vertical="center"/>
    </xf>
    <xf numFmtId="176" fontId="32" fillId="68" borderId="14" xfId="26" applyNumberFormat="1" applyFont="1" applyFill="1" applyBorder="1" applyAlignment="1">
      <alignment vertical="center"/>
    </xf>
    <xf numFmtId="177" fontId="31" fillId="5" borderId="0" xfId="18" applyNumberFormat="1" applyFont="1" applyFill="1" applyBorder="1" applyAlignment="1">
      <alignment vertical="center"/>
    </xf>
    <xf numFmtId="38" fontId="141" fillId="5" borderId="0" xfId="26" applyFont="1" applyFill="1" applyAlignment="1">
      <alignment vertical="center"/>
    </xf>
    <xf numFmtId="38" fontId="183" fillId="5" borderId="0" xfId="26" applyFont="1" applyFill="1" applyAlignment="1">
      <alignment vertical="center"/>
    </xf>
    <xf numFmtId="0" fontId="159" fillId="5" borderId="0" xfId="0" applyFont="1" applyFill="1" applyAlignment="1">
      <alignment vertical="center"/>
    </xf>
    <xf numFmtId="0" fontId="31" fillId="5" borderId="0" xfId="61" applyFont="1" applyFill="1" applyAlignment="1">
      <alignment vertical="center"/>
    </xf>
    <xf numFmtId="0" fontId="31" fillId="5" borderId="0" xfId="61" applyFont="1" applyFill="1"/>
    <xf numFmtId="180" fontId="160" fillId="5" borderId="0" xfId="61" applyNumberFormat="1" applyFont="1" applyFill="1" applyAlignment="1">
      <alignment vertical="center"/>
    </xf>
    <xf numFmtId="180" fontId="152" fillId="5" borderId="0" xfId="61" applyNumberFormat="1" applyFont="1" applyFill="1" applyAlignment="1">
      <alignment vertical="center"/>
    </xf>
    <xf numFmtId="0" fontId="138" fillId="5" borderId="0" xfId="61" applyFont="1" applyFill="1" applyAlignment="1">
      <alignment horizontal="right" vertical="center"/>
    </xf>
    <xf numFmtId="187" fontId="138" fillId="5" borderId="0" xfId="26" applyNumberFormat="1" applyFont="1" applyFill="1" applyBorder="1" applyAlignment="1">
      <alignment vertical="center"/>
    </xf>
    <xf numFmtId="0" fontId="31" fillId="5" borderId="0" xfId="0" applyFont="1" applyFill="1" applyAlignment="1">
      <alignment horizontal="centerContinuous"/>
    </xf>
    <xf numFmtId="0" fontId="145" fillId="64" borderId="0" xfId="61" applyFont="1" applyFill="1" applyAlignment="1">
      <alignment horizontal="left" vertical="center"/>
    </xf>
    <xf numFmtId="187" fontId="138" fillId="5" borderId="0" xfId="26" applyNumberFormat="1" applyFont="1" applyFill="1" applyBorder="1"/>
    <xf numFmtId="0" fontId="145" fillId="5" borderId="0" xfId="61" applyFont="1" applyFill="1" applyAlignment="1">
      <alignment horizontal="left" vertical="center"/>
    </xf>
    <xf numFmtId="0" fontId="145" fillId="64" borderId="14" xfId="61" applyFont="1" applyFill="1" applyBorder="1" applyAlignment="1">
      <alignment horizontal="left" vertical="center"/>
    </xf>
    <xf numFmtId="0" fontId="145" fillId="64" borderId="14" xfId="61" applyFont="1" applyFill="1" applyBorder="1" applyAlignment="1">
      <alignment horizontal="left" vertical="center" shrinkToFit="1"/>
    </xf>
    <xf numFmtId="38" fontId="31" fillId="5" borderId="0" xfId="61" applyNumberFormat="1" applyFont="1" applyFill="1" applyAlignment="1">
      <alignment horizontal="right" vertical="center"/>
    </xf>
    <xf numFmtId="38" fontId="31" fillId="5" borderId="0" xfId="61" applyNumberFormat="1" applyFont="1" applyFill="1" applyAlignment="1">
      <alignment vertical="center"/>
    </xf>
    <xf numFmtId="0" fontId="145" fillId="5" borderId="0" xfId="61" applyFont="1" applyFill="1" applyAlignment="1">
      <alignment vertical="center"/>
    </xf>
    <xf numFmtId="0" fontId="145" fillId="5" borderId="116" xfId="61" applyFont="1" applyFill="1" applyBorder="1" applyAlignment="1">
      <alignment horizontal="left" vertical="center"/>
    </xf>
    <xf numFmtId="0" fontId="145" fillId="5" borderId="116" xfId="61" applyFont="1" applyFill="1" applyBorder="1" applyAlignment="1">
      <alignment vertical="center"/>
    </xf>
    <xf numFmtId="0" fontId="145" fillId="5" borderId="116" xfId="61" applyFont="1" applyFill="1" applyBorder="1" applyAlignment="1">
      <alignment vertical="center" shrinkToFit="1"/>
    </xf>
    <xf numFmtId="0" fontId="145" fillId="64" borderId="14" xfId="61" applyFont="1" applyFill="1" applyBorder="1" applyAlignment="1">
      <alignment vertical="center"/>
    </xf>
    <xf numFmtId="0" fontId="145" fillId="64" borderId="14" xfId="61" applyFont="1" applyFill="1" applyBorder="1" applyAlignment="1">
      <alignment vertical="center" shrinkToFit="1"/>
    </xf>
    <xf numFmtId="176" fontId="31" fillId="5" borderId="0" xfId="61" applyNumberFormat="1" applyFont="1" applyFill="1" applyAlignment="1">
      <alignment vertical="center"/>
    </xf>
    <xf numFmtId="176" fontId="184" fillId="5" borderId="0" xfId="61" applyNumberFormat="1" applyFont="1" applyFill="1" applyAlignment="1">
      <alignment vertical="center"/>
    </xf>
    <xf numFmtId="38" fontId="32" fillId="64" borderId="0" xfId="61" applyNumberFormat="1" applyFont="1" applyFill="1" applyAlignment="1">
      <alignment vertical="center"/>
    </xf>
    <xf numFmtId="179" fontId="32" fillId="64" borderId="0" xfId="61" applyNumberFormat="1" applyFont="1" applyFill="1" applyAlignment="1">
      <alignment horizontal="right" vertical="center"/>
    </xf>
    <xf numFmtId="38" fontId="32" fillId="5" borderId="0" xfId="61" applyNumberFormat="1" applyFont="1" applyFill="1" applyAlignment="1">
      <alignment vertical="center"/>
    </xf>
    <xf numFmtId="179" fontId="32" fillId="5" borderId="0" xfId="61" applyNumberFormat="1" applyFont="1" applyFill="1" applyAlignment="1">
      <alignment horizontal="right" vertical="center"/>
    </xf>
    <xf numFmtId="38" fontId="32" fillId="64" borderId="14" xfId="61" applyNumberFormat="1" applyFont="1" applyFill="1" applyBorder="1" applyAlignment="1">
      <alignment vertical="center"/>
    </xf>
    <xf numFmtId="179" fontId="32" fillId="64" borderId="14" xfId="61" applyNumberFormat="1" applyFont="1" applyFill="1" applyBorder="1" applyAlignment="1">
      <alignment horizontal="right" vertical="center"/>
    </xf>
    <xf numFmtId="38" fontId="32" fillId="5" borderId="69" xfId="61" applyNumberFormat="1" applyFont="1" applyFill="1" applyBorder="1" applyAlignment="1">
      <alignment horizontal="right" vertical="center"/>
    </xf>
    <xf numFmtId="38" fontId="32" fillId="5" borderId="69" xfId="61" applyNumberFormat="1" applyFont="1" applyFill="1" applyBorder="1" applyAlignment="1">
      <alignment vertical="center"/>
    </xf>
    <xf numFmtId="184" fontId="32" fillId="5" borderId="69" xfId="61" applyNumberFormat="1" applyFont="1" applyFill="1" applyBorder="1" applyAlignment="1">
      <alignment vertical="center"/>
    </xf>
    <xf numFmtId="184" fontId="32" fillId="5" borderId="69" xfId="61" applyNumberFormat="1" applyFont="1" applyFill="1" applyBorder="1" applyAlignment="1">
      <alignment horizontal="right" vertical="center"/>
    </xf>
    <xf numFmtId="38" fontId="32" fillId="5" borderId="49" xfId="61" applyNumberFormat="1" applyFont="1" applyFill="1" applyBorder="1" applyAlignment="1">
      <alignment vertical="center"/>
    </xf>
    <xf numFmtId="184" fontId="32" fillId="5" borderId="49" xfId="61" applyNumberFormat="1" applyFont="1" applyFill="1" applyBorder="1" applyAlignment="1">
      <alignment vertical="center"/>
    </xf>
    <xf numFmtId="184" fontId="32" fillId="5" borderId="49" xfId="61" applyNumberFormat="1" applyFont="1" applyFill="1" applyBorder="1" applyAlignment="1">
      <alignment horizontal="right" vertical="center"/>
    </xf>
    <xf numFmtId="184" fontId="32" fillId="64" borderId="14" xfId="61" applyNumberFormat="1" applyFont="1" applyFill="1" applyBorder="1" applyAlignment="1">
      <alignment vertical="center"/>
    </xf>
    <xf numFmtId="184" fontId="32" fillId="64" borderId="14" xfId="61" applyNumberFormat="1" applyFont="1" applyFill="1" applyBorder="1" applyAlignment="1">
      <alignment horizontal="right" vertical="center"/>
    </xf>
    <xf numFmtId="38" fontId="32" fillId="5" borderId="116" xfId="61" applyNumberFormat="1" applyFont="1" applyFill="1" applyBorder="1" applyAlignment="1">
      <alignment vertical="center"/>
    </xf>
    <xf numFmtId="184" fontId="32" fillId="5" borderId="116" xfId="61" applyNumberFormat="1" applyFont="1" applyFill="1" applyBorder="1" applyAlignment="1">
      <alignment vertical="center"/>
    </xf>
    <xf numFmtId="184" fontId="32" fillId="5" borderId="116" xfId="61" applyNumberFormat="1" applyFont="1" applyFill="1" applyBorder="1" applyAlignment="1">
      <alignment horizontal="right" vertical="center"/>
    </xf>
    <xf numFmtId="176" fontId="32" fillId="64" borderId="14" xfId="61" applyNumberFormat="1" applyFont="1" applyFill="1" applyBorder="1" applyAlignment="1">
      <alignment vertical="center"/>
    </xf>
    <xf numFmtId="0" fontId="32" fillId="5" borderId="0" xfId="59" applyFont="1" applyFill="1" applyAlignment="1">
      <alignment horizontal="right"/>
    </xf>
    <xf numFmtId="184" fontId="138" fillId="5" borderId="104" xfId="61" applyNumberFormat="1" applyFont="1" applyFill="1" applyBorder="1" applyAlignment="1">
      <alignment horizontal="right" vertical="center"/>
    </xf>
    <xf numFmtId="184" fontId="138" fillId="5" borderId="0" xfId="61" applyNumberFormat="1" applyFont="1" applyFill="1" applyAlignment="1">
      <alignment horizontal="right" vertical="center"/>
    </xf>
    <xf numFmtId="204" fontId="138" fillId="5" borderId="0" xfId="59" applyNumberFormat="1" applyFont="1" applyFill="1" applyAlignment="1">
      <alignment horizontal="right" vertical="center"/>
    </xf>
    <xf numFmtId="38" fontId="138" fillId="68" borderId="14" xfId="26" applyFont="1" applyFill="1" applyBorder="1" applyAlignment="1">
      <alignment horizontal="right" vertical="center"/>
    </xf>
    <xf numFmtId="184" fontId="138" fillId="68" borderId="14" xfId="61" applyNumberFormat="1" applyFont="1" applyFill="1" applyBorder="1" applyAlignment="1">
      <alignment horizontal="right" vertical="center"/>
    </xf>
    <xf numFmtId="204" fontId="138" fillId="68" borderId="14" xfId="59" applyNumberFormat="1" applyFont="1" applyFill="1" applyBorder="1" applyAlignment="1">
      <alignment horizontal="right" vertical="center"/>
    </xf>
    <xf numFmtId="178" fontId="32" fillId="5" borderId="104" xfId="26" applyNumberFormat="1" applyFont="1" applyFill="1" applyBorder="1" applyAlignment="1">
      <alignment vertical="center"/>
    </xf>
    <xf numFmtId="184" fontId="32" fillId="5" borderId="104" xfId="26" applyNumberFormat="1" applyFont="1" applyFill="1" applyBorder="1" applyAlignment="1">
      <alignment horizontal="right" vertical="center"/>
    </xf>
    <xf numFmtId="178" fontId="32" fillId="5" borderId="0" xfId="26" applyNumberFormat="1" applyFont="1" applyFill="1" applyBorder="1" applyAlignment="1">
      <alignment horizontal="right" vertical="center"/>
    </xf>
    <xf numFmtId="178" fontId="32" fillId="5" borderId="0" xfId="26" applyNumberFormat="1" applyFont="1" applyFill="1" applyBorder="1" applyAlignment="1">
      <alignment vertical="center"/>
    </xf>
    <xf numFmtId="0" fontId="31" fillId="5" borderId="0" xfId="60" applyFont="1" applyFill="1" applyAlignment="1">
      <alignment vertical="center" wrapText="1"/>
    </xf>
    <xf numFmtId="184" fontId="31" fillId="5" borderId="0" xfId="26" applyNumberFormat="1" applyFont="1" applyFill="1" applyBorder="1" applyAlignment="1">
      <alignment horizontal="right" vertical="center"/>
    </xf>
    <xf numFmtId="176" fontId="31" fillId="5" borderId="0" xfId="60" applyNumberFormat="1" applyFont="1" applyFill="1" applyAlignment="1">
      <alignment horizontal="right" vertical="center"/>
    </xf>
    <xf numFmtId="176" fontId="141" fillId="5" borderId="0" xfId="60" applyNumberFormat="1" applyFont="1" applyFill="1" applyAlignment="1">
      <alignment horizontal="right"/>
    </xf>
    <xf numFmtId="38" fontId="32" fillId="5" borderId="0" xfId="61" applyNumberFormat="1" applyFont="1" applyFill="1" applyAlignment="1">
      <alignment horizontal="right" vertical="center"/>
    </xf>
    <xf numFmtId="38" fontId="32" fillId="64" borderId="14" xfId="61" applyNumberFormat="1" applyFont="1" applyFill="1" applyBorder="1" applyAlignment="1">
      <alignment horizontal="right" vertical="center"/>
    </xf>
    <xf numFmtId="190" fontId="147" fillId="63" borderId="108" xfId="0" applyNumberFormat="1" applyFont="1" applyFill="1" applyBorder="1" applyAlignment="1">
      <alignment horizontal="center" wrapText="1"/>
    </xf>
    <xf numFmtId="0" fontId="31" fillId="5" borderId="0" xfId="0" applyFont="1" applyFill="1" applyAlignment="1">
      <alignment vertical="center" wrapText="1"/>
    </xf>
    <xf numFmtId="190" fontId="161" fillId="63" borderId="107" xfId="0" applyNumberFormat="1" applyFont="1" applyFill="1" applyBorder="1" applyAlignment="1">
      <alignment horizontal="center" wrapText="1"/>
    </xf>
    <xf numFmtId="180" fontId="138" fillId="5" borderId="0" xfId="0" applyNumberFormat="1" applyFont="1" applyFill="1"/>
    <xf numFmtId="0" fontId="154" fillId="5" borderId="0" xfId="60" applyFont="1" applyFill="1"/>
    <xf numFmtId="0" fontId="159" fillId="5" borderId="0" xfId="60" applyFont="1" applyFill="1" applyAlignment="1">
      <alignment horizontal="right"/>
    </xf>
    <xf numFmtId="180" fontId="138" fillId="5" borderId="0" xfId="0" applyNumberFormat="1" applyFont="1" applyFill="1" applyAlignment="1">
      <alignment vertical="center"/>
    </xf>
    <xf numFmtId="180" fontId="138" fillId="5" borderId="0" xfId="26" applyNumberFormat="1" applyFont="1" applyFill="1" applyAlignment="1">
      <alignment vertical="center"/>
    </xf>
    <xf numFmtId="180" fontId="186" fillId="5" borderId="0" xfId="0" applyNumberFormat="1" applyFont="1" applyFill="1" applyAlignment="1">
      <alignment vertical="center"/>
    </xf>
    <xf numFmtId="180" fontId="138" fillId="5" borderId="0" xfId="26" applyNumberFormat="1" applyFont="1" applyFill="1" applyBorder="1" applyAlignment="1">
      <alignment vertical="center"/>
    </xf>
    <xf numFmtId="180" fontId="31" fillId="5" borderId="0" xfId="0" applyNumberFormat="1" applyFont="1" applyFill="1" applyAlignment="1">
      <alignment vertical="center"/>
    </xf>
    <xf numFmtId="180" fontId="31" fillId="5" borderId="0" xfId="26" applyNumberFormat="1" applyFont="1" applyFill="1" applyBorder="1" applyAlignment="1">
      <alignment vertical="center"/>
    </xf>
    <xf numFmtId="184" fontId="32" fillId="5" borderId="0" xfId="18" applyNumberFormat="1" applyFont="1" applyFill="1" applyBorder="1" applyAlignment="1">
      <alignment horizontal="right" vertical="center"/>
    </xf>
    <xf numFmtId="184" fontId="32" fillId="64" borderId="14" xfId="18" applyNumberFormat="1" applyFont="1" applyFill="1" applyBorder="1" applyAlignment="1">
      <alignment horizontal="right" vertical="center"/>
    </xf>
    <xf numFmtId="178" fontId="32" fillId="5" borderId="14" xfId="26" applyNumberFormat="1" applyFont="1" applyFill="1" applyBorder="1" applyAlignment="1">
      <alignment vertical="center"/>
    </xf>
    <xf numFmtId="184" fontId="32" fillId="5" borderId="14" xfId="18" applyNumberFormat="1" applyFont="1" applyFill="1" applyBorder="1" applyAlignment="1">
      <alignment horizontal="right" vertical="center"/>
    </xf>
    <xf numFmtId="178" fontId="32" fillId="5" borderId="116" xfId="26" applyNumberFormat="1" applyFont="1" applyFill="1" applyBorder="1" applyAlignment="1">
      <alignment vertical="center"/>
    </xf>
    <xf numFmtId="184" fontId="32" fillId="5" borderId="116" xfId="18" applyNumberFormat="1" applyFont="1" applyFill="1" applyBorder="1" applyAlignment="1">
      <alignment horizontal="right" vertical="center"/>
    </xf>
    <xf numFmtId="179" fontId="32" fillId="5" borderId="14" xfId="18" applyNumberFormat="1" applyFont="1" applyFill="1" applyBorder="1" applyAlignment="1">
      <alignment horizontal="right" vertical="center"/>
    </xf>
    <xf numFmtId="184" fontId="32" fillId="5" borderId="104" xfId="18" applyNumberFormat="1" applyFont="1" applyFill="1" applyBorder="1" applyAlignment="1">
      <alignment horizontal="right" vertical="center"/>
    </xf>
    <xf numFmtId="184" fontId="32" fillId="5" borderId="14" xfId="0" applyNumberFormat="1" applyFont="1" applyFill="1" applyBorder="1" applyAlignment="1">
      <alignment horizontal="right" vertical="center"/>
    </xf>
    <xf numFmtId="178" fontId="32" fillId="5" borderId="14" xfId="26" applyNumberFormat="1" applyFont="1" applyFill="1" applyBorder="1" applyAlignment="1">
      <alignment horizontal="right" vertical="center"/>
    </xf>
    <xf numFmtId="38" fontId="31" fillId="5" borderId="0" xfId="26" applyFont="1" applyFill="1" applyBorder="1" applyAlignment="1">
      <alignment horizontal="center" vertical="center" wrapText="1"/>
    </xf>
    <xf numFmtId="180" fontId="145" fillId="5" borderId="0" xfId="0" applyNumberFormat="1" applyFont="1" applyFill="1" applyAlignment="1">
      <alignment horizontal="center" vertical="center" wrapText="1" shrinkToFit="1"/>
    </xf>
    <xf numFmtId="180" fontId="145" fillId="5" borderId="0" xfId="0" applyNumberFormat="1" applyFont="1" applyFill="1" applyAlignment="1">
      <alignment vertical="center"/>
    </xf>
    <xf numFmtId="180" fontId="145" fillId="5" borderId="0" xfId="26" applyNumberFormat="1" applyFont="1" applyFill="1" applyBorder="1" applyAlignment="1">
      <alignment vertical="center"/>
    </xf>
    <xf numFmtId="179" fontId="31" fillId="5" borderId="0" xfId="0" applyNumberFormat="1" applyFont="1" applyFill="1" applyAlignment="1">
      <alignment horizontal="right" vertical="center"/>
    </xf>
    <xf numFmtId="180" fontId="168" fillId="5" borderId="0" xfId="0" applyNumberFormat="1" applyFont="1" applyFill="1" applyAlignment="1">
      <alignment vertical="center"/>
    </xf>
    <xf numFmtId="180" fontId="168" fillId="5" borderId="0" xfId="26" applyNumberFormat="1" applyFont="1" applyFill="1" applyAlignment="1">
      <alignment vertical="center"/>
    </xf>
    <xf numFmtId="178" fontId="138" fillId="5" borderId="0" xfId="26" applyNumberFormat="1" applyFont="1" applyFill="1" applyBorder="1" applyAlignment="1">
      <alignment horizontal="right" vertical="center"/>
    </xf>
    <xf numFmtId="178" fontId="31" fillId="5" borderId="0" xfId="26" applyNumberFormat="1" applyFont="1" applyFill="1" applyBorder="1" applyAlignment="1">
      <alignment horizontal="right" vertical="center"/>
    </xf>
    <xf numFmtId="180" fontId="152" fillId="5" borderId="0" xfId="0" applyNumberFormat="1" applyFont="1" applyFill="1"/>
    <xf numFmtId="180" fontId="138" fillId="5" borderId="0" xfId="26" applyNumberFormat="1" applyFont="1" applyFill="1" applyAlignment="1"/>
    <xf numFmtId="38" fontId="138" fillId="5" borderId="0" xfId="26" applyFont="1" applyFill="1" applyAlignment="1"/>
    <xf numFmtId="38" fontId="138" fillId="5" borderId="0" xfId="26" applyFont="1" applyFill="1" applyBorder="1" applyAlignment="1"/>
    <xf numFmtId="0" fontId="138" fillId="5" borderId="0" xfId="0" applyFont="1" applyFill="1"/>
    <xf numFmtId="0" fontId="138" fillId="5" borderId="0" xfId="0" applyFont="1" applyFill="1" applyAlignment="1">
      <alignment horizontal="right" vertical="top"/>
    </xf>
    <xf numFmtId="0" fontId="31" fillId="5" borderId="0" xfId="26" applyNumberFormat="1" applyFont="1" applyFill="1" applyBorder="1" applyAlignment="1">
      <alignment horizontal="center"/>
    </xf>
    <xf numFmtId="178" fontId="139" fillId="5" borderId="104" xfId="0" applyNumberFormat="1" applyFont="1" applyFill="1" applyBorder="1" applyAlignment="1">
      <alignment vertical="center"/>
    </xf>
    <xf numFmtId="178" fontId="139" fillId="5" borderId="104" xfId="26" applyNumberFormat="1" applyFont="1" applyFill="1" applyBorder="1" applyAlignment="1">
      <alignment vertical="center"/>
    </xf>
    <xf numFmtId="178" fontId="31" fillId="5" borderId="0" xfId="26" applyNumberFormat="1" applyFont="1" applyFill="1" applyBorder="1" applyAlignment="1">
      <alignment vertical="center"/>
    </xf>
    <xf numFmtId="178" fontId="138" fillId="5" borderId="53" xfId="26" applyNumberFormat="1" applyFont="1" applyFill="1" applyBorder="1" applyAlignment="1">
      <alignment horizontal="right"/>
    </xf>
    <xf numFmtId="178" fontId="138" fillId="64" borderId="49" xfId="26" applyNumberFormat="1" applyFont="1" applyFill="1" applyBorder="1" applyAlignment="1">
      <alignment horizontal="right"/>
    </xf>
    <xf numFmtId="178" fontId="138" fillId="5" borderId="52" xfId="26" applyNumberFormat="1" applyFont="1" applyFill="1" applyBorder="1" applyAlignment="1">
      <alignment horizontal="right"/>
    </xf>
    <xf numFmtId="178" fontId="138" fillId="64" borderId="50" xfId="26" applyNumberFormat="1" applyFont="1" applyFill="1" applyBorder="1" applyAlignment="1">
      <alignment horizontal="right"/>
    </xf>
    <xf numFmtId="178" fontId="144" fillId="5" borderId="104" xfId="0" applyNumberFormat="1" applyFont="1" applyFill="1" applyBorder="1" applyAlignment="1">
      <alignment vertical="center" shrinkToFit="1"/>
    </xf>
    <xf numFmtId="178" fontId="138" fillId="5" borderId="104" xfId="0" applyNumberFormat="1" applyFont="1" applyFill="1" applyBorder="1" applyAlignment="1">
      <alignment vertical="center" shrinkToFit="1"/>
    </xf>
    <xf numFmtId="178" fontId="138" fillId="5" borderId="116" xfId="26" applyNumberFormat="1" applyFont="1" applyFill="1" applyBorder="1" applyAlignment="1">
      <alignment horizontal="right"/>
    </xf>
    <xf numFmtId="0" fontId="181" fillId="5" borderId="0" xfId="0" applyFont="1" applyFill="1" applyAlignment="1">
      <alignment horizontal="right"/>
    </xf>
    <xf numFmtId="0" fontId="166" fillId="5" borderId="0" xfId="0" applyFont="1" applyFill="1" applyAlignment="1">
      <alignment vertical="center"/>
    </xf>
    <xf numFmtId="0" fontId="31" fillId="5" borderId="0" xfId="0" applyFont="1" applyFill="1" applyAlignment="1">
      <alignment vertical="center" shrinkToFit="1"/>
    </xf>
    <xf numFmtId="49" fontId="31" fillId="5" borderId="0" xfId="0" applyNumberFormat="1" applyFont="1" applyFill="1" applyAlignment="1">
      <alignment horizontal="center" vertical="center"/>
    </xf>
    <xf numFmtId="0" fontId="169" fillId="0" borderId="0" xfId="0" applyFont="1"/>
    <xf numFmtId="0" fontId="32" fillId="0" borderId="0" xfId="0" applyFont="1"/>
    <xf numFmtId="0" fontId="32" fillId="0" borderId="0" xfId="0" applyFont="1" applyAlignment="1">
      <alignment vertical="top" wrapText="1"/>
    </xf>
    <xf numFmtId="180" fontId="31" fillId="5" borderId="0" xfId="26" applyNumberFormat="1" applyFont="1" applyFill="1" applyAlignment="1">
      <alignment vertical="center"/>
    </xf>
    <xf numFmtId="0" fontId="131" fillId="5" borderId="0" xfId="61" applyFont="1" applyFill="1"/>
    <xf numFmtId="0" fontId="135" fillId="5" borderId="0" xfId="61" applyFont="1" applyFill="1" applyAlignment="1">
      <alignment horizontal="center" vertical="top"/>
    </xf>
    <xf numFmtId="55" fontId="136" fillId="5" borderId="0" xfId="61" quotePrefix="1" applyNumberFormat="1" applyFont="1" applyFill="1" applyAlignment="1">
      <alignment horizontal="center"/>
    </xf>
    <xf numFmtId="0" fontId="145" fillId="5" borderId="104" xfId="0" applyFont="1" applyFill="1" applyBorder="1" applyAlignment="1">
      <alignment horizontal="left" vertical="center"/>
    </xf>
    <xf numFmtId="38" fontId="145" fillId="5" borderId="40" xfId="26" applyFont="1" applyFill="1" applyBorder="1" applyAlignment="1">
      <alignment vertical="center"/>
    </xf>
    <xf numFmtId="179" fontId="145" fillId="5" borderId="40" xfId="26" applyNumberFormat="1" applyFont="1" applyFill="1" applyBorder="1" applyAlignment="1">
      <alignment vertical="center"/>
    </xf>
    <xf numFmtId="176" fontId="138" fillId="64" borderId="14" xfId="26" applyNumberFormat="1" applyFont="1" applyFill="1" applyBorder="1" applyAlignment="1">
      <alignment horizontal="right" vertical="center"/>
    </xf>
    <xf numFmtId="179" fontId="138" fillId="64" borderId="14" xfId="26" applyNumberFormat="1" applyFont="1" applyFill="1" applyBorder="1" applyAlignment="1">
      <alignment horizontal="right" vertical="center"/>
    </xf>
    <xf numFmtId="180" fontId="138" fillId="5" borderId="7" xfId="0" applyNumberFormat="1" applyFont="1" applyFill="1" applyBorder="1" applyAlignment="1">
      <alignment vertical="center"/>
    </xf>
    <xf numFmtId="180" fontId="138" fillId="5" borderId="57" xfId="0" applyNumberFormat="1" applyFont="1" applyFill="1" applyBorder="1" applyAlignment="1">
      <alignment vertical="center"/>
    </xf>
    <xf numFmtId="180" fontId="138" fillId="5" borderId="53" xfId="26" applyNumberFormat="1" applyFont="1" applyFill="1" applyBorder="1" applyAlignment="1">
      <alignment vertical="center"/>
    </xf>
    <xf numFmtId="180" fontId="138" fillId="5" borderId="53" xfId="0" applyNumberFormat="1" applyFont="1" applyFill="1" applyBorder="1" applyAlignment="1">
      <alignment vertical="center"/>
    </xf>
    <xf numFmtId="180" fontId="138" fillId="5" borderId="53" xfId="26" applyNumberFormat="1" applyFont="1" applyFill="1" applyBorder="1" applyAlignment="1">
      <alignment vertical="center" shrinkToFit="1"/>
    </xf>
    <xf numFmtId="180" fontId="138" fillId="5" borderId="122" xfId="0" applyNumberFormat="1" applyFont="1" applyFill="1" applyBorder="1" applyAlignment="1">
      <alignment vertical="center"/>
    </xf>
    <xf numFmtId="180" fontId="138" fillId="64" borderId="0" xfId="26" applyNumberFormat="1" applyFont="1" applyFill="1" applyBorder="1" applyAlignment="1">
      <alignment vertical="center"/>
    </xf>
    <xf numFmtId="180" fontId="138" fillId="64" borderId="0" xfId="0" applyNumberFormat="1" applyFont="1" applyFill="1" applyAlignment="1">
      <alignment vertical="center"/>
    </xf>
    <xf numFmtId="180" fontId="138" fillId="64" borderId="0" xfId="26" applyNumberFormat="1" applyFont="1" applyFill="1" applyBorder="1" applyAlignment="1">
      <alignment vertical="center" shrinkToFit="1"/>
    </xf>
    <xf numFmtId="180" fontId="138" fillId="5" borderId="0" xfId="26" applyNumberFormat="1" applyFont="1" applyFill="1" applyBorder="1" applyAlignment="1">
      <alignment vertical="center" shrinkToFit="1"/>
    </xf>
    <xf numFmtId="180" fontId="138" fillId="5" borderId="9" xfId="0" applyNumberFormat="1" applyFont="1" applyFill="1" applyBorder="1" applyAlignment="1">
      <alignment vertical="center"/>
    </xf>
    <xf numFmtId="180" fontId="138" fillId="5" borderId="123" xfId="0" applyNumberFormat="1" applyFont="1" applyFill="1" applyBorder="1" applyAlignment="1">
      <alignment vertical="center"/>
    </xf>
    <xf numFmtId="180" fontId="138" fillId="64" borderId="14" xfId="26" applyNumberFormat="1" applyFont="1" applyFill="1" applyBorder="1" applyAlignment="1">
      <alignment vertical="center"/>
    </xf>
    <xf numFmtId="180" fontId="138" fillId="64" borderId="14" xfId="26" applyNumberFormat="1" applyFont="1" applyFill="1" applyBorder="1" applyAlignment="1">
      <alignment vertical="center" shrinkToFit="1"/>
    </xf>
    <xf numFmtId="180" fontId="138" fillId="5" borderId="7" xfId="26" applyNumberFormat="1" applyFont="1" applyFill="1" applyBorder="1" applyAlignment="1">
      <alignment vertical="center"/>
    </xf>
    <xf numFmtId="180" fontId="138" fillId="5" borderId="57" xfId="26" applyNumberFormat="1" applyFont="1" applyFill="1" applyBorder="1" applyAlignment="1">
      <alignment vertical="center"/>
    </xf>
    <xf numFmtId="180" fontId="138" fillId="5" borderId="49" xfId="0" applyNumberFormat="1" applyFont="1" applyFill="1" applyBorder="1" applyAlignment="1">
      <alignment vertical="center"/>
    </xf>
    <xf numFmtId="180" fontId="138" fillId="5" borderId="66" xfId="0" applyNumberFormat="1" applyFont="1" applyFill="1" applyBorder="1" applyAlignment="1">
      <alignment vertical="center"/>
    </xf>
    <xf numFmtId="180" fontId="138" fillId="64" borderId="122" xfId="26" applyNumberFormat="1" applyFont="1" applyFill="1" applyBorder="1" applyAlignment="1">
      <alignment vertical="center"/>
    </xf>
    <xf numFmtId="180" fontId="138" fillId="5" borderId="122" xfId="26" applyNumberFormat="1" applyFont="1" applyFill="1" applyBorder="1" applyAlignment="1">
      <alignment vertical="center"/>
    </xf>
    <xf numFmtId="180" fontId="138" fillId="5" borderId="121" xfId="0" applyNumberFormat="1" applyFont="1" applyFill="1" applyBorder="1" applyAlignment="1">
      <alignment vertical="center"/>
    </xf>
    <xf numFmtId="180" fontId="138" fillId="5" borderId="51" xfId="26" applyNumberFormat="1" applyFont="1" applyFill="1" applyBorder="1" applyAlignment="1">
      <alignment vertical="center"/>
    </xf>
    <xf numFmtId="180" fontId="138" fillId="5" borderId="52" xfId="26" applyNumberFormat="1" applyFont="1" applyFill="1" applyBorder="1" applyAlignment="1">
      <alignment vertical="center" shrinkToFit="1"/>
    </xf>
    <xf numFmtId="180" fontId="138" fillId="5" borderId="66" xfId="26" applyNumberFormat="1" applyFont="1" applyFill="1" applyBorder="1" applyAlignment="1">
      <alignment vertical="center"/>
    </xf>
    <xf numFmtId="180" fontId="138" fillId="5" borderId="121" xfId="26" applyNumberFormat="1" applyFont="1" applyFill="1" applyBorder="1" applyAlignment="1">
      <alignment vertical="center"/>
    </xf>
    <xf numFmtId="180" fontId="138" fillId="64" borderId="51" xfId="0" applyNumberFormat="1" applyFont="1" applyFill="1" applyBorder="1" applyAlignment="1">
      <alignment vertical="center"/>
    </xf>
    <xf numFmtId="180" fontId="138" fillId="64" borderId="52" xfId="0" applyNumberFormat="1" applyFont="1" applyFill="1" applyBorder="1" applyAlignment="1">
      <alignment vertical="center"/>
    </xf>
    <xf numFmtId="180" fontId="138" fillId="5" borderId="47" xfId="0" applyNumberFormat="1" applyFont="1" applyFill="1" applyBorder="1" applyAlignment="1">
      <alignment vertical="center"/>
    </xf>
    <xf numFmtId="180" fontId="138" fillId="64" borderId="123" xfId="26" applyNumberFormat="1" applyFont="1" applyFill="1" applyBorder="1" applyAlignment="1">
      <alignment vertical="center"/>
    </xf>
    <xf numFmtId="180" fontId="138" fillId="5" borderId="116" xfId="26" applyNumberFormat="1" applyFont="1" applyFill="1" applyBorder="1" applyAlignment="1">
      <alignment vertical="center"/>
    </xf>
    <xf numFmtId="180" fontId="138" fillId="5" borderId="14" xfId="0" applyNumberFormat="1" applyFont="1" applyFill="1" applyBorder="1" applyAlignment="1">
      <alignment horizontal="centerContinuous" vertical="center"/>
    </xf>
    <xf numFmtId="180" fontId="138" fillId="5" borderId="14" xfId="26" applyNumberFormat="1" applyFont="1" applyFill="1" applyBorder="1" applyAlignment="1">
      <alignment vertical="center"/>
    </xf>
    <xf numFmtId="180" fontId="138" fillId="5" borderId="14" xfId="26" applyNumberFormat="1" applyFont="1" applyFill="1" applyBorder="1" applyAlignment="1">
      <alignment vertical="center" shrinkToFit="1"/>
    </xf>
    <xf numFmtId="180" fontId="138" fillId="5" borderId="40" xfId="0" applyNumberFormat="1" applyFont="1" applyFill="1" applyBorder="1" applyAlignment="1">
      <alignment vertical="center"/>
    </xf>
    <xf numFmtId="180" fontId="138" fillId="5" borderId="104" xfId="0" applyNumberFormat="1" applyFont="1" applyFill="1" applyBorder="1" applyAlignment="1">
      <alignment vertical="center"/>
    </xf>
    <xf numFmtId="180" fontId="138" fillId="5" borderId="104" xfId="26" applyNumberFormat="1" applyFont="1" applyFill="1" applyBorder="1" applyAlignment="1">
      <alignment vertical="center"/>
    </xf>
    <xf numFmtId="180" fontId="138" fillId="5" borderId="116" xfId="0" applyNumberFormat="1" applyFont="1" applyFill="1" applyBorder="1" applyAlignment="1">
      <alignment horizontal="centerContinuous" vertical="center"/>
    </xf>
    <xf numFmtId="180" fontId="138" fillId="5" borderId="2" xfId="26" applyNumberFormat="1" applyFont="1" applyFill="1" applyBorder="1" applyAlignment="1">
      <alignment vertical="center"/>
    </xf>
    <xf numFmtId="180" fontId="138" fillId="5" borderId="39" xfId="0" applyNumberFormat="1" applyFont="1" applyFill="1" applyBorder="1" applyAlignment="1">
      <alignment vertical="center"/>
    </xf>
    <xf numFmtId="180" fontId="138" fillId="5" borderId="53" xfId="0" applyNumberFormat="1" applyFont="1" applyFill="1" applyBorder="1" applyAlignment="1">
      <alignment vertical="center" shrinkToFit="1"/>
    </xf>
    <xf numFmtId="180" fontId="138" fillId="5" borderId="2" xfId="0" applyNumberFormat="1" applyFont="1" applyFill="1" applyBorder="1" applyAlignment="1">
      <alignment vertical="center"/>
    </xf>
    <xf numFmtId="180" fontId="138" fillId="5" borderId="116" xfId="26" applyNumberFormat="1" applyFont="1" applyFill="1" applyBorder="1" applyAlignment="1">
      <alignment vertical="center" shrinkToFit="1"/>
    </xf>
    <xf numFmtId="180" fontId="187" fillId="5" borderId="104" xfId="0" applyNumberFormat="1" applyFont="1" applyFill="1" applyBorder="1" applyAlignment="1">
      <alignment vertical="center"/>
    </xf>
    <xf numFmtId="180" fontId="189" fillId="5" borderId="0" xfId="0" applyNumberFormat="1" applyFont="1" applyFill="1" applyAlignment="1">
      <alignment vertical="center"/>
    </xf>
    <xf numFmtId="178" fontId="189" fillId="5" borderId="104" xfId="26" applyNumberFormat="1" applyFont="1" applyFill="1" applyBorder="1" applyAlignment="1">
      <alignment horizontal="right" vertical="center"/>
    </xf>
    <xf numFmtId="179" fontId="189" fillId="5" borderId="104" xfId="0" applyNumberFormat="1" applyFont="1" applyFill="1" applyBorder="1" applyAlignment="1">
      <alignment horizontal="right" vertical="center"/>
    </xf>
    <xf numFmtId="178" fontId="189" fillId="5" borderId="53" xfId="26" applyNumberFormat="1" applyFont="1" applyFill="1" applyBorder="1" applyAlignment="1">
      <alignment horizontal="right" vertical="center"/>
    </xf>
    <xf numFmtId="179" fontId="189" fillId="5" borderId="53" xfId="0" applyNumberFormat="1" applyFont="1" applyFill="1" applyBorder="1" applyAlignment="1">
      <alignment horizontal="right" vertical="center"/>
    </xf>
    <xf numFmtId="178" fontId="189" fillId="64" borderId="0" xfId="26" applyNumberFormat="1" applyFont="1" applyFill="1" applyBorder="1" applyAlignment="1">
      <alignment horizontal="right" vertical="center"/>
    </xf>
    <xf numFmtId="179" fontId="189" fillId="64" borderId="0" xfId="0" applyNumberFormat="1" applyFont="1" applyFill="1" applyAlignment="1">
      <alignment horizontal="right" vertical="center"/>
    </xf>
    <xf numFmtId="178" fontId="189" fillId="5" borderId="0" xfId="26" applyNumberFormat="1" applyFont="1" applyFill="1" applyBorder="1" applyAlignment="1">
      <alignment horizontal="right" vertical="center"/>
    </xf>
    <xf numFmtId="179" fontId="189" fillId="5" borderId="0" xfId="0" applyNumberFormat="1" applyFont="1" applyFill="1" applyAlignment="1">
      <alignment horizontal="right" vertical="center"/>
    </xf>
    <xf numFmtId="178" fontId="189" fillId="64" borderId="14" xfId="26" applyNumberFormat="1" applyFont="1" applyFill="1" applyBorder="1" applyAlignment="1">
      <alignment horizontal="right" vertical="center"/>
    </xf>
    <xf numFmtId="179" fontId="189" fillId="64" borderId="14" xfId="0" applyNumberFormat="1" applyFont="1" applyFill="1" applyBorder="1" applyAlignment="1">
      <alignment horizontal="right" vertical="center"/>
    </xf>
    <xf numFmtId="178" fontId="189" fillId="5" borderId="49" xfId="26" applyNumberFormat="1" applyFont="1" applyFill="1" applyBorder="1" applyAlignment="1">
      <alignment horizontal="right" vertical="center"/>
    </xf>
    <xf numFmtId="179" fontId="189" fillId="5" borderId="49" xfId="0" applyNumberFormat="1" applyFont="1" applyFill="1" applyBorder="1" applyAlignment="1">
      <alignment horizontal="right" vertical="center"/>
    </xf>
    <xf numFmtId="178" fontId="189" fillId="5" borderId="52" xfId="26" applyNumberFormat="1" applyFont="1" applyFill="1" applyBorder="1" applyAlignment="1">
      <alignment horizontal="right" vertical="center"/>
    </xf>
    <xf numFmtId="179" fontId="189" fillId="5" borderId="52" xfId="0" applyNumberFormat="1" applyFont="1" applyFill="1" applyBorder="1" applyAlignment="1">
      <alignment horizontal="right" vertical="center"/>
    </xf>
    <xf numFmtId="178" fontId="189" fillId="64" borderId="52" xfId="26" applyNumberFormat="1" applyFont="1" applyFill="1" applyBorder="1" applyAlignment="1">
      <alignment horizontal="right" vertical="center"/>
    </xf>
    <xf numFmtId="179" fontId="189" fillId="64" borderId="52" xfId="0" applyNumberFormat="1" applyFont="1" applyFill="1" applyBorder="1" applyAlignment="1">
      <alignment horizontal="right" vertical="center"/>
    </xf>
    <xf numFmtId="180" fontId="189" fillId="5" borderId="116" xfId="26" applyNumberFormat="1" applyFont="1" applyFill="1" applyBorder="1" applyAlignment="1">
      <alignment vertical="center"/>
    </xf>
    <xf numFmtId="180" fontId="189" fillId="5" borderId="14" xfId="0" applyNumberFormat="1" applyFont="1" applyFill="1" applyBorder="1" applyAlignment="1">
      <alignment horizontal="centerContinuous" vertical="center"/>
    </xf>
    <xf numFmtId="180" fontId="189" fillId="5" borderId="14" xfId="26" applyNumberFormat="1" applyFont="1" applyFill="1" applyBorder="1" applyAlignment="1">
      <alignment vertical="center"/>
    </xf>
    <xf numFmtId="178" fontId="189" fillId="5" borderId="14" xfId="26" applyNumberFormat="1" applyFont="1" applyFill="1" applyBorder="1" applyAlignment="1">
      <alignment horizontal="right" vertical="center"/>
    </xf>
    <xf numFmtId="179" fontId="189" fillId="5" borderId="14" xfId="0" applyNumberFormat="1" applyFont="1" applyFill="1" applyBorder="1" applyAlignment="1">
      <alignment horizontal="right" vertical="center"/>
    </xf>
    <xf numFmtId="180" fontId="189" fillId="5" borderId="36" xfId="0" applyNumberFormat="1" applyFont="1" applyFill="1" applyBorder="1" applyAlignment="1">
      <alignment vertical="center"/>
    </xf>
    <xf numFmtId="178" fontId="189" fillId="5" borderId="116" xfId="26" applyNumberFormat="1" applyFont="1" applyFill="1" applyBorder="1" applyAlignment="1">
      <alignment horizontal="right" vertical="center"/>
    </xf>
    <xf numFmtId="179" fontId="189" fillId="5" borderId="116" xfId="0" applyNumberFormat="1" applyFont="1" applyFill="1" applyBorder="1" applyAlignment="1">
      <alignment horizontal="right" vertical="center"/>
    </xf>
    <xf numFmtId="0" fontId="191" fillId="70" borderId="0" xfId="0" applyFont="1" applyFill="1" applyAlignment="1">
      <alignment vertical="center" wrapText="1"/>
    </xf>
    <xf numFmtId="0" fontId="191" fillId="70" borderId="0" xfId="0" applyFont="1" applyFill="1" applyAlignment="1">
      <alignment horizontal="center"/>
    </xf>
    <xf numFmtId="0" fontId="191" fillId="0" borderId="0" xfId="0" applyFont="1" applyAlignment="1">
      <alignment horizontal="center"/>
    </xf>
    <xf numFmtId="0" fontId="192" fillId="69" borderId="0" xfId="0" applyFont="1" applyFill="1" applyAlignment="1">
      <alignment horizontal="center"/>
    </xf>
    <xf numFmtId="0" fontId="192" fillId="69" borderId="150" xfId="0" applyFont="1" applyFill="1" applyBorder="1"/>
    <xf numFmtId="49" fontId="144" fillId="66" borderId="132" xfId="0" applyNumberFormat="1" applyFont="1" applyFill="1" applyBorder="1" applyAlignment="1">
      <alignment horizontal="center" vertical="center"/>
    </xf>
    <xf numFmtId="0" fontId="144" fillId="66" borderId="126" xfId="0" applyFont="1" applyFill="1" applyBorder="1" applyAlignment="1">
      <alignment horizontal="center" vertical="center" wrapText="1"/>
    </xf>
    <xf numFmtId="38" fontId="144" fillId="66" borderId="126" xfId="26" applyFont="1" applyFill="1" applyBorder="1" applyAlignment="1">
      <alignment vertical="center"/>
    </xf>
    <xf numFmtId="38" fontId="144" fillId="66" borderId="126" xfId="26" applyFont="1" applyFill="1" applyBorder="1" applyAlignment="1">
      <alignment horizontal="center" vertical="center"/>
    </xf>
    <xf numFmtId="185" fontId="144" fillId="66" borderId="133" xfId="18" applyNumberFormat="1" applyFont="1" applyFill="1" applyBorder="1" applyAlignment="1">
      <alignment horizontal="center" vertical="center"/>
    </xf>
    <xf numFmtId="0" fontId="191" fillId="0" borderId="0" xfId="0" applyFont="1" applyAlignment="1">
      <alignment vertical="center" wrapText="1"/>
    </xf>
    <xf numFmtId="49" fontId="144" fillId="66" borderId="136" xfId="0" applyNumberFormat="1" applyFont="1" applyFill="1" applyBorder="1" applyAlignment="1">
      <alignment horizontal="center" vertical="center"/>
    </xf>
    <xf numFmtId="0" fontId="144" fillId="66" borderId="131" xfId="0" applyFont="1" applyFill="1" applyBorder="1" applyAlignment="1">
      <alignment horizontal="center" vertical="center" wrapText="1"/>
    </xf>
    <xf numFmtId="38" fontId="144" fillId="66" borderId="131" xfId="26" applyFont="1" applyFill="1" applyBorder="1" applyAlignment="1">
      <alignment vertical="center"/>
    </xf>
    <xf numFmtId="38" fontId="144" fillId="66" borderId="131" xfId="26" applyFont="1" applyFill="1" applyBorder="1" applyAlignment="1">
      <alignment horizontal="center" vertical="center"/>
    </xf>
    <xf numFmtId="185" fontId="144" fillId="66" borderId="137" xfId="18" applyNumberFormat="1" applyFont="1" applyFill="1" applyBorder="1" applyAlignment="1">
      <alignment horizontal="center" vertical="center"/>
    </xf>
    <xf numFmtId="0" fontId="146" fillId="5" borderId="0" xfId="59" applyFont="1" applyFill="1" applyAlignment="1">
      <alignment horizontal="left" wrapText="1"/>
    </xf>
    <xf numFmtId="0" fontId="145" fillId="5" borderId="0" xfId="59" applyFont="1" applyFill="1" applyAlignment="1">
      <alignment horizontal="left" wrapText="1"/>
    </xf>
    <xf numFmtId="0" fontId="145" fillId="5" borderId="14" xfId="59" applyFont="1" applyFill="1" applyBorder="1" applyAlignment="1">
      <alignment horizontal="left" wrapText="1"/>
    </xf>
    <xf numFmtId="38" fontId="144" fillId="66" borderId="131" xfId="26" applyFont="1" applyFill="1" applyBorder="1" applyAlignment="1">
      <alignment vertical="center" shrinkToFit="1"/>
    </xf>
    <xf numFmtId="0" fontId="194" fillId="5" borderId="14" xfId="59" applyFont="1" applyFill="1" applyBorder="1" applyAlignment="1">
      <alignment horizontal="left" wrapText="1"/>
    </xf>
    <xf numFmtId="180" fontId="195" fillId="5" borderId="0" xfId="26" applyNumberFormat="1" applyFont="1" applyFill="1" applyBorder="1" applyAlignment="1">
      <alignment vertical="center"/>
    </xf>
    <xf numFmtId="0" fontId="161" fillId="67" borderId="112" xfId="0" applyFont="1" applyFill="1" applyBorder="1" applyAlignment="1">
      <alignment horizontal="center" vertical="center"/>
    </xf>
    <xf numFmtId="180" fontId="151" fillId="5" borderId="0" xfId="0" applyNumberFormat="1" applyFont="1" applyFill="1"/>
    <xf numFmtId="0" fontId="167" fillId="5" borderId="0" xfId="59" applyFont="1" applyFill="1" applyAlignment="1">
      <alignment horizontal="left"/>
    </xf>
    <xf numFmtId="0" fontId="177" fillId="5" borderId="0" xfId="59" applyFont="1" applyFill="1" applyAlignment="1">
      <alignment horizontal="left"/>
    </xf>
    <xf numFmtId="189" fontId="31" fillId="5" borderId="0" xfId="26" applyNumberFormat="1" applyFont="1" applyFill="1" applyBorder="1"/>
    <xf numFmtId="189" fontId="31" fillId="5" borderId="0" xfId="59" applyNumberFormat="1" applyFont="1" applyFill="1"/>
    <xf numFmtId="0" fontId="161" fillId="67" borderId="113" xfId="0" applyFont="1" applyFill="1" applyBorder="1" applyAlignment="1">
      <alignment horizontal="center" vertical="center"/>
    </xf>
    <xf numFmtId="0" fontId="32" fillId="5" borderId="116" xfId="59" applyFont="1" applyFill="1" applyBorder="1"/>
    <xf numFmtId="0" fontId="32" fillId="5" borderId="0" xfId="59" applyFont="1" applyFill="1"/>
    <xf numFmtId="184" fontId="32" fillId="5" borderId="116" xfId="26" applyNumberFormat="1" applyFont="1" applyFill="1" applyBorder="1"/>
    <xf numFmtId="185" fontId="32" fillId="5" borderId="0" xfId="26" applyNumberFormat="1" applyFont="1" applyFill="1" applyBorder="1" applyAlignment="1">
      <alignment horizontal="right"/>
    </xf>
    <xf numFmtId="185" fontId="32" fillId="5" borderId="116" xfId="26" applyNumberFormat="1" applyFont="1" applyFill="1" applyBorder="1" applyAlignment="1">
      <alignment horizontal="right"/>
    </xf>
    <xf numFmtId="0" fontId="197" fillId="5" borderId="0" xfId="59" applyFont="1" applyFill="1"/>
    <xf numFmtId="0" fontId="196" fillId="64" borderId="152" xfId="59" applyFont="1" applyFill="1" applyBorder="1"/>
    <xf numFmtId="0" fontId="32" fillId="64" borderId="152" xfId="59" applyFont="1" applyFill="1" applyBorder="1"/>
    <xf numFmtId="38" fontId="32" fillId="64" borderId="152" xfId="26" applyFont="1" applyFill="1" applyBorder="1"/>
    <xf numFmtId="184" fontId="32" fillId="64" borderId="152" xfId="26" applyNumberFormat="1" applyFont="1" applyFill="1" applyBorder="1" applyAlignment="1">
      <alignment horizontal="right"/>
    </xf>
    <xf numFmtId="185" fontId="32" fillId="64" borderId="152" xfId="26" applyNumberFormat="1" applyFont="1" applyFill="1" applyBorder="1" applyAlignment="1">
      <alignment horizontal="right"/>
    </xf>
    <xf numFmtId="0" fontId="196" fillId="5" borderId="0" xfId="59" applyFont="1" applyFill="1"/>
    <xf numFmtId="38" fontId="32" fillId="5" borderId="0" xfId="26" applyFont="1" applyFill="1" applyBorder="1"/>
    <xf numFmtId="184" fontId="32" fillId="5" borderId="0" xfId="26" applyNumberFormat="1" applyFont="1" applyFill="1" applyBorder="1" applyAlignment="1">
      <alignment horizontal="right"/>
    </xf>
    <xf numFmtId="38" fontId="32" fillId="5" borderId="0" xfId="26" applyFont="1" applyFill="1" applyBorder="1" applyAlignment="1">
      <alignment horizontal="right"/>
    </xf>
    <xf numFmtId="196" fontId="32" fillId="5" borderId="0" xfId="26" applyNumberFormat="1" applyFont="1" applyFill="1" applyBorder="1" applyAlignment="1">
      <alignment horizontal="right"/>
    </xf>
    <xf numFmtId="0" fontId="32" fillId="5" borderId="0" xfId="26" applyNumberFormat="1" applyFont="1" applyFill="1" applyBorder="1" applyAlignment="1">
      <alignment horizontal="right"/>
    </xf>
    <xf numFmtId="0" fontId="196" fillId="64" borderId="0" xfId="59" applyFont="1" applyFill="1"/>
    <xf numFmtId="0" fontId="32" fillId="64" borderId="0" xfId="59" applyFont="1" applyFill="1"/>
    <xf numFmtId="38" fontId="32" fillId="64" borderId="0" xfId="26" applyFont="1" applyFill="1" applyBorder="1"/>
    <xf numFmtId="184" fontId="32" fillId="64" borderId="0" xfId="26" applyNumberFormat="1" applyFont="1" applyFill="1" applyBorder="1" applyAlignment="1">
      <alignment horizontal="right"/>
    </xf>
    <xf numFmtId="185" fontId="32" fillId="64" borderId="0" xfId="26" applyNumberFormat="1" applyFont="1" applyFill="1" applyBorder="1" applyAlignment="1">
      <alignment horizontal="right"/>
    </xf>
    <xf numFmtId="0" fontId="32" fillId="64" borderId="0" xfId="59" applyFont="1" applyFill="1" applyAlignment="1">
      <alignment horizontal="right"/>
    </xf>
    <xf numFmtId="38" fontId="32" fillId="64" borderId="0" xfId="26" applyFont="1" applyFill="1" applyBorder="1" applyAlignment="1">
      <alignment horizontal="right"/>
    </xf>
    <xf numFmtId="0" fontId="196" fillId="68" borderId="14" xfId="59" applyFont="1" applyFill="1" applyBorder="1"/>
    <xf numFmtId="0" fontId="32" fillId="68" borderId="14" xfId="59" applyFont="1" applyFill="1" applyBorder="1"/>
    <xf numFmtId="38" fontId="32" fillId="68" borderId="14" xfId="59" applyNumberFormat="1" applyFont="1" applyFill="1" applyBorder="1"/>
    <xf numFmtId="184" fontId="32" fillId="68" borderId="14" xfId="26" applyNumberFormat="1" applyFont="1" applyFill="1" applyBorder="1" applyAlignment="1">
      <alignment horizontal="right"/>
    </xf>
    <xf numFmtId="185" fontId="32" fillId="68" borderId="14" xfId="26" applyNumberFormat="1" applyFont="1" applyFill="1" applyBorder="1" applyAlignment="1">
      <alignment horizontal="right"/>
    </xf>
    <xf numFmtId="0" fontId="16" fillId="0" borderId="0" xfId="60" applyFont="1"/>
    <xf numFmtId="0" fontId="3" fillId="0" borderId="0" xfId="60"/>
    <xf numFmtId="0" fontId="15" fillId="0" borderId="0" xfId="60" applyFont="1" applyAlignment="1">
      <alignment horizontal="right"/>
    </xf>
    <xf numFmtId="188" fontId="27" fillId="0" borderId="0" xfId="60" applyNumberFormat="1" applyFont="1" applyAlignment="1">
      <alignment horizontal="right"/>
    </xf>
    <xf numFmtId="0" fontId="16" fillId="0" borderId="18" xfId="60" applyFont="1" applyBorder="1" applyAlignment="1">
      <alignment horizontal="center" vertical="center"/>
    </xf>
    <xf numFmtId="0" fontId="16" fillId="0" borderId="21" xfId="60" applyFont="1" applyBorder="1" applyAlignment="1">
      <alignment horizontal="center" vertical="center"/>
    </xf>
    <xf numFmtId="0" fontId="16" fillId="0" borderId="8" xfId="60" applyFont="1" applyBorder="1" applyAlignment="1">
      <alignment horizontal="right"/>
    </xf>
    <xf numFmtId="38" fontId="14" fillId="0" borderId="154" xfId="26" applyFont="1" applyFill="1" applyBorder="1"/>
    <xf numFmtId="179" fontId="14" fillId="0" borderId="27" xfId="26" applyNumberFormat="1" applyFont="1" applyBorder="1"/>
    <xf numFmtId="0" fontId="16" fillId="0" borderId="28" xfId="60" applyFont="1" applyBorder="1" applyAlignment="1">
      <alignment horizontal="right"/>
    </xf>
    <xf numFmtId="38" fontId="14" fillId="0" borderId="45" xfId="26" applyFont="1" applyFill="1" applyBorder="1"/>
    <xf numFmtId="179" fontId="14" fillId="0" borderId="29" xfId="26" applyNumberFormat="1" applyFont="1" applyBorder="1"/>
    <xf numFmtId="0" fontId="16" fillId="0" borderId="30" xfId="60" applyFont="1" applyBorder="1" applyAlignment="1">
      <alignment horizontal="right"/>
    </xf>
    <xf numFmtId="38" fontId="14" fillId="0" borderId="37" xfId="26" applyFont="1" applyBorder="1"/>
    <xf numFmtId="38" fontId="14" fillId="0" borderId="25" xfId="26" applyFont="1" applyBorder="1"/>
    <xf numFmtId="179" fontId="14" fillId="0" borderId="31" xfId="26" applyNumberFormat="1" applyFont="1" applyBorder="1"/>
    <xf numFmtId="0" fontId="16" fillId="0" borderId="0" xfId="60" applyFont="1" applyAlignment="1">
      <alignment horizontal="center"/>
    </xf>
    <xf numFmtId="176" fontId="14" fillId="0" borderId="0" xfId="60" applyNumberFormat="1" applyFont="1"/>
    <xf numFmtId="188" fontId="14" fillId="0" borderId="0" xfId="60" applyNumberFormat="1" applyFont="1" applyAlignment="1">
      <alignment horizontal="center"/>
    </xf>
    <xf numFmtId="38" fontId="14" fillId="0" borderId="0" xfId="26" applyFont="1" applyFill="1" applyBorder="1"/>
    <xf numFmtId="38" fontId="14" fillId="0" borderId="49" xfId="26" applyFont="1" applyFill="1" applyBorder="1"/>
    <xf numFmtId="38" fontId="14" fillId="0" borderId="14" xfId="26" applyFont="1" applyBorder="1"/>
    <xf numFmtId="38" fontId="14" fillId="0" borderId="155" xfId="26" applyFont="1" applyBorder="1"/>
    <xf numFmtId="38" fontId="14" fillId="0" borderId="13" xfId="26" applyFont="1" applyFill="1" applyBorder="1"/>
    <xf numFmtId="0" fontId="16" fillId="0" borderId="21" xfId="60" applyFont="1" applyBorder="1" applyAlignment="1">
      <alignment horizontal="center" vertical="center" wrapText="1"/>
    </xf>
    <xf numFmtId="179" fontId="14" fillId="0" borderId="27" xfId="26" applyNumberFormat="1" applyFont="1" applyFill="1" applyBorder="1" applyAlignment="1"/>
    <xf numFmtId="179" fontId="14" fillId="0" borderId="29" xfId="26" applyNumberFormat="1" applyFont="1" applyFill="1" applyBorder="1" applyAlignment="1"/>
    <xf numFmtId="179" fontId="14" fillId="0" borderId="31" xfId="26" applyNumberFormat="1" applyFont="1" applyFill="1" applyBorder="1" applyAlignment="1"/>
    <xf numFmtId="0" fontId="31" fillId="5" borderId="64" xfId="60" applyFont="1" applyFill="1" applyBorder="1" applyAlignment="1">
      <alignment horizontal="center" vertical="center"/>
    </xf>
    <xf numFmtId="0" fontId="31" fillId="5" borderId="74" xfId="60" applyFont="1" applyFill="1" applyBorder="1" applyAlignment="1">
      <alignment horizontal="center" vertical="center"/>
    </xf>
    <xf numFmtId="0" fontId="125" fillId="0" borderId="0" xfId="0" applyFont="1" applyAlignment="1">
      <alignment horizontal="right"/>
    </xf>
    <xf numFmtId="0" fontId="125" fillId="0" borderId="0" xfId="0" applyFont="1" applyBorder="1"/>
    <xf numFmtId="0" fontId="125" fillId="0" borderId="116" xfId="0" applyFont="1" applyBorder="1"/>
    <xf numFmtId="0" fontId="125" fillId="0" borderId="14" xfId="0" applyFont="1" applyFill="1" applyBorder="1"/>
    <xf numFmtId="0" fontId="125" fillId="0" borderId="116" xfId="0" applyFont="1" applyFill="1" applyBorder="1"/>
    <xf numFmtId="0" fontId="125" fillId="70" borderId="116" xfId="0" applyFont="1" applyFill="1" applyBorder="1"/>
    <xf numFmtId="0" fontId="125" fillId="70" borderId="14" xfId="0" applyFont="1" applyFill="1" applyBorder="1"/>
    <xf numFmtId="0" fontId="114" fillId="0" borderId="9" xfId="0" applyFont="1" applyBorder="1" applyAlignment="1">
      <alignment horizontal="left"/>
    </xf>
    <xf numFmtId="0" fontId="114" fillId="70" borderId="144" xfId="0" applyFont="1" applyFill="1" applyBorder="1" applyAlignment="1">
      <alignment horizontal="left"/>
    </xf>
    <xf numFmtId="0" fontId="114" fillId="0" borderId="144" xfId="0" applyFont="1" applyBorder="1" applyAlignment="1">
      <alignment horizontal="left"/>
    </xf>
    <xf numFmtId="0" fontId="114" fillId="70" borderId="9" xfId="0" applyFont="1" applyFill="1" applyBorder="1" applyAlignment="1">
      <alignment horizontal="left"/>
    </xf>
    <xf numFmtId="0" fontId="114" fillId="0" borderId="0" xfId="0" applyFont="1" applyAlignment="1">
      <alignment horizontal="left"/>
    </xf>
    <xf numFmtId="22" fontId="125" fillId="0" borderId="0" xfId="0" applyNumberFormat="1" applyFont="1"/>
    <xf numFmtId="179" fontId="32" fillId="65" borderId="14" xfId="26" applyNumberFormat="1" applyFont="1" applyFill="1" applyBorder="1" applyAlignment="1">
      <alignment vertical="center"/>
    </xf>
    <xf numFmtId="179" fontId="32" fillId="65" borderId="0" xfId="26" applyNumberFormat="1" applyFont="1" applyFill="1" applyBorder="1" applyAlignment="1">
      <alignment vertical="center"/>
    </xf>
    <xf numFmtId="179" fontId="32" fillId="5" borderId="152" xfId="26" applyNumberFormat="1" applyFont="1" applyFill="1" applyBorder="1" applyAlignment="1">
      <alignment horizontal="right" vertical="center"/>
    </xf>
    <xf numFmtId="178" fontId="32" fillId="5" borderId="152" xfId="26" applyNumberFormat="1" applyFont="1" applyFill="1" applyBorder="1" applyAlignment="1">
      <alignment horizontal="right" vertical="center"/>
    </xf>
    <xf numFmtId="0" fontId="114" fillId="0" borderId="9" xfId="0" applyFont="1" applyFill="1" applyBorder="1" applyAlignment="1">
      <alignment horizontal="left"/>
    </xf>
    <xf numFmtId="0" fontId="125" fillId="65" borderId="14" xfId="0" applyFont="1" applyFill="1" applyBorder="1"/>
    <xf numFmtId="0" fontId="114" fillId="65" borderId="9" xfId="0" applyFont="1" applyFill="1" applyBorder="1" applyAlignment="1">
      <alignment horizontal="left"/>
    </xf>
    <xf numFmtId="0" fontId="141" fillId="5" borderId="0" xfId="0" applyFont="1" applyFill="1" applyAlignment="1">
      <alignment vertical="center"/>
    </xf>
    <xf numFmtId="0" fontId="145" fillId="5" borderId="0" xfId="0" applyFont="1" applyFill="1" applyAlignment="1">
      <alignment vertical="center" wrapText="1"/>
    </xf>
    <xf numFmtId="0" fontId="145" fillId="5" borderId="152" xfId="0" applyFont="1" applyFill="1" applyBorder="1" applyAlignment="1">
      <alignment vertical="center" wrapText="1"/>
    </xf>
    <xf numFmtId="0" fontId="31" fillId="5" borderId="0" xfId="60" applyFont="1" applyFill="1" applyAlignment="1">
      <alignment horizontal="center" vertical="center"/>
    </xf>
    <xf numFmtId="0" fontId="145" fillId="5" borderId="0" xfId="61" applyFont="1" applyFill="1" applyAlignment="1">
      <alignment horizontal="left" vertical="center"/>
    </xf>
    <xf numFmtId="0" fontId="145" fillId="64" borderId="14" xfId="61" applyFont="1" applyFill="1" applyBorder="1" applyAlignment="1">
      <alignment horizontal="left" vertical="center"/>
    </xf>
    <xf numFmtId="180" fontId="5" fillId="5" borderId="0" xfId="0" applyNumberFormat="1" applyFont="1" applyFill="1" applyAlignment="1">
      <alignment vertical="center"/>
    </xf>
    <xf numFmtId="184" fontId="32" fillId="65" borderId="14" xfId="18" applyNumberFormat="1" applyFont="1" applyFill="1" applyBorder="1" applyAlignment="1">
      <alignment horizontal="right" vertical="center"/>
    </xf>
    <xf numFmtId="0" fontId="120" fillId="5" borderId="0" xfId="0" applyFont="1" applyFill="1"/>
    <xf numFmtId="0" fontId="115" fillId="5" borderId="0" xfId="0" applyFont="1" applyFill="1"/>
    <xf numFmtId="0" fontId="114" fillId="5" borderId="0" xfId="0" applyFont="1" applyFill="1" applyAlignment="1">
      <alignment horizontal="right" vertical="center"/>
    </xf>
    <xf numFmtId="0" fontId="114" fillId="5" borderId="14" xfId="0" applyFont="1" applyFill="1" applyBorder="1"/>
    <xf numFmtId="0" fontId="125" fillId="5" borderId="0" xfId="0" applyFont="1" applyFill="1"/>
    <xf numFmtId="0" fontId="199" fillId="5" borderId="0" xfId="0" applyFont="1" applyFill="1" applyAlignment="1">
      <alignment vertical="center"/>
    </xf>
    <xf numFmtId="0" fontId="141" fillId="5" borderId="0" xfId="0" applyFont="1" applyFill="1" applyAlignment="1">
      <alignment vertical="center"/>
    </xf>
    <xf numFmtId="0" fontId="31" fillId="5" borderId="0" xfId="0" applyFont="1" applyFill="1" applyAlignment="1">
      <alignment horizontal="center" vertical="center"/>
    </xf>
    <xf numFmtId="49" fontId="31" fillId="5" borderId="19" xfId="60" applyNumberFormat="1" applyFont="1" applyFill="1" applyBorder="1" applyAlignment="1">
      <alignment horizontal="center" vertical="center"/>
    </xf>
    <xf numFmtId="0" fontId="31" fillId="5" borderId="71" xfId="60" applyFont="1" applyFill="1" applyBorder="1" applyAlignment="1">
      <alignment horizontal="center" vertical="center"/>
    </xf>
    <xf numFmtId="49" fontId="31" fillId="5" borderId="39" xfId="60" applyNumberFormat="1" applyFont="1" applyFill="1" applyBorder="1" applyAlignment="1">
      <alignment horizontal="center" vertical="center"/>
    </xf>
    <xf numFmtId="49" fontId="31" fillId="5" borderId="73" xfId="60" applyNumberFormat="1" applyFont="1" applyFill="1" applyBorder="1" applyAlignment="1">
      <alignment horizontal="center" vertical="center"/>
    </xf>
    <xf numFmtId="49" fontId="31" fillId="5" borderId="71" xfId="60" applyNumberFormat="1" applyFont="1" applyFill="1" applyBorder="1" applyAlignment="1">
      <alignment horizontal="center" vertical="center"/>
    </xf>
    <xf numFmtId="49" fontId="31" fillId="5" borderId="68" xfId="60" applyNumberFormat="1" applyFont="1" applyFill="1" applyBorder="1" applyAlignment="1">
      <alignment horizontal="center" vertical="center"/>
    </xf>
    <xf numFmtId="0" fontId="31" fillId="5" borderId="0" xfId="60" applyFont="1" applyFill="1" applyAlignment="1">
      <alignment horizontal="center" vertical="center"/>
    </xf>
    <xf numFmtId="49" fontId="31" fillId="5" borderId="60" xfId="60" applyNumberFormat="1" applyFont="1" applyFill="1" applyBorder="1" applyAlignment="1">
      <alignment horizontal="center" vertical="center"/>
    </xf>
    <xf numFmtId="0" fontId="138" fillId="5" borderId="0" xfId="59" applyFont="1" applyFill="1" applyAlignment="1">
      <alignment horizontal="right" vertical="center"/>
    </xf>
    <xf numFmtId="180" fontId="114" fillId="64" borderId="0" xfId="26" applyNumberFormat="1" applyFont="1" applyFill="1" applyBorder="1" applyAlignment="1">
      <alignment vertical="center"/>
    </xf>
    <xf numFmtId="180" fontId="114" fillId="5" borderId="0" xfId="26" applyNumberFormat="1" applyFont="1" applyFill="1" applyBorder="1" applyAlignment="1">
      <alignment vertical="center"/>
    </xf>
    <xf numFmtId="180" fontId="200" fillId="64" borderId="0" xfId="26" applyNumberFormat="1" applyFont="1" applyFill="1" applyBorder="1" applyAlignment="1">
      <alignment vertical="center"/>
    </xf>
    <xf numFmtId="190" fontId="140" fillId="63" borderId="108" xfId="0" applyNumberFormat="1" applyFont="1" applyFill="1" applyBorder="1" applyAlignment="1">
      <alignment horizontal="center" vertical="center" wrapText="1"/>
    </xf>
    <xf numFmtId="0" fontId="32" fillId="5" borderId="0" xfId="0" applyFont="1" applyFill="1" applyAlignment="1">
      <alignment horizontal="right"/>
    </xf>
    <xf numFmtId="0" fontId="145" fillId="5" borderId="0" xfId="0" applyFont="1" applyFill="1" applyAlignment="1">
      <alignment horizontal="right"/>
    </xf>
    <xf numFmtId="49" fontId="161" fillId="67" borderId="126" xfId="26" applyNumberFormat="1" applyFont="1" applyFill="1" applyBorder="1" applyAlignment="1">
      <alignment horizontal="centerContinuous" vertical="center" wrapText="1"/>
    </xf>
    <xf numFmtId="49" fontId="161" fillId="67" borderId="126" xfId="26" applyNumberFormat="1" applyFont="1" applyFill="1" applyBorder="1" applyAlignment="1">
      <alignment horizontal="centerContinuous" vertical="center"/>
    </xf>
    <xf numFmtId="49" fontId="161" fillId="67" borderId="117" xfId="0" applyNumberFormat="1" applyFont="1" applyFill="1" applyBorder="1" applyAlignment="1">
      <alignment horizontal="centerContinuous" vertical="center"/>
    </xf>
    <xf numFmtId="49" fontId="161" fillId="63" borderId="119" xfId="0" applyNumberFormat="1" applyFont="1" applyFill="1" applyBorder="1" applyAlignment="1">
      <alignment horizontal="centerContinuous" vertical="center" wrapText="1"/>
    </xf>
    <xf numFmtId="49" fontId="161" fillId="63" borderId="126" xfId="0" applyNumberFormat="1" applyFont="1" applyFill="1" applyBorder="1" applyAlignment="1">
      <alignment horizontal="centerContinuous" vertical="center"/>
    </xf>
    <xf numFmtId="180" fontId="161" fillId="63" borderId="128" xfId="0" applyNumberFormat="1" applyFont="1" applyFill="1" applyBorder="1" applyAlignment="1">
      <alignment horizontal="center" wrapText="1"/>
    </xf>
    <xf numFmtId="0" fontId="169" fillId="5" borderId="0" xfId="0" applyFont="1" applyFill="1" applyAlignment="1">
      <alignment vertical="center"/>
    </xf>
    <xf numFmtId="0" fontId="169" fillId="5" borderId="0" xfId="0" applyFont="1" applyFill="1" applyAlignment="1">
      <alignment horizontal="left" vertical="center"/>
    </xf>
    <xf numFmtId="178" fontId="138" fillId="5" borderId="0" xfId="26" applyNumberFormat="1" applyFont="1" applyFill="1" applyBorder="1" applyAlignment="1">
      <alignment horizontal="right"/>
    </xf>
    <xf numFmtId="178" fontId="138" fillId="65" borderId="0" xfId="26" applyNumberFormat="1" applyFont="1" applyFill="1" applyBorder="1" applyAlignment="1">
      <alignment horizontal="right"/>
    </xf>
    <xf numFmtId="0" fontId="113" fillId="5" borderId="0" xfId="0" applyFont="1" applyFill="1" applyAlignment="1">
      <alignment horizontal="right"/>
    </xf>
    <xf numFmtId="0" fontId="138" fillId="5" borderId="0" xfId="60" applyFont="1" applyFill="1" applyAlignment="1">
      <alignment vertical="center"/>
    </xf>
    <xf numFmtId="0" fontId="138" fillId="64" borderId="14" xfId="60" applyFont="1" applyFill="1" applyBorder="1" applyAlignment="1">
      <alignment vertical="center"/>
    </xf>
    <xf numFmtId="38" fontId="32" fillId="5" borderId="0" xfId="26" applyFont="1" applyFill="1" applyBorder="1" applyAlignment="1">
      <alignment vertical="center" wrapText="1"/>
    </xf>
    <xf numFmtId="38" fontId="32" fillId="68" borderId="14" xfId="26" applyFont="1" applyFill="1" applyBorder="1" applyAlignment="1">
      <alignment vertical="center" wrapText="1"/>
    </xf>
    <xf numFmtId="0" fontId="146" fillId="5" borderId="0" xfId="60" applyFont="1" applyFill="1" applyAlignment="1">
      <alignment vertical="center"/>
    </xf>
    <xf numFmtId="0" fontId="145" fillId="5" borderId="0" xfId="60" applyFont="1" applyFill="1" applyAlignment="1">
      <alignment horizontal="right"/>
    </xf>
    <xf numFmtId="188" fontId="146" fillId="5" borderId="0" xfId="60" applyNumberFormat="1" applyFont="1" applyFill="1" applyAlignment="1">
      <alignment horizontal="right"/>
    </xf>
    <xf numFmtId="188" fontId="194" fillId="5" borderId="0" xfId="60" applyNumberFormat="1" applyFont="1" applyFill="1" applyAlignment="1">
      <alignment horizontal="right"/>
    </xf>
    <xf numFmtId="0" fontId="32" fillId="5" borderId="0" xfId="0" applyFont="1" applyFill="1" applyAlignment="1">
      <alignment horizontal="left" vertical="center"/>
    </xf>
    <xf numFmtId="0" fontId="32" fillId="64" borderId="0" xfId="0" applyFont="1" applyFill="1" applyAlignment="1">
      <alignment horizontal="left" vertical="center"/>
    </xf>
    <xf numFmtId="38" fontId="32" fillId="64" borderId="40" xfId="26" applyFont="1" applyFill="1" applyBorder="1" applyAlignment="1">
      <alignment horizontal="right" vertical="center"/>
    </xf>
    <xf numFmtId="179" fontId="32" fillId="64" borderId="40" xfId="26" applyNumberFormat="1" applyFont="1" applyFill="1" applyBorder="1" applyAlignment="1">
      <alignment vertical="center"/>
    </xf>
    <xf numFmtId="179" fontId="32" fillId="68" borderId="14" xfId="26" applyNumberFormat="1" applyFont="1" applyFill="1" applyBorder="1" applyAlignment="1">
      <alignment vertical="center"/>
    </xf>
    <xf numFmtId="38" fontId="32" fillId="65" borderId="104" xfId="26" applyFont="1" applyFill="1" applyBorder="1" applyAlignment="1">
      <alignment vertical="center"/>
    </xf>
    <xf numFmtId="179" fontId="32" fillId="65" borderId="104" xfId="26" applyNumberFormat="1" applyFont="1" applyFill="1" applyBorder="1" applyAlignment="1">
      <alignment vertical="center"/>
    </xf>
    <xf numFmtId="192" fontId="32" fillId="5" borderId="0" xfId="26" applyNumberFormat="1" applyFont="1" applyFill="1" applyBorder="1" applyAlignment="1">
      <alignment vertical="center"/>
    </xf>
    <xf numFmtId="38" fontId="32" fillId="65" borderId="0" xfId="26" applyFont="1" applyFill="1" applyBorder="1" applyAlignment="1">
      <alignment vertical="center"/>
    </xf>
    <xf numFmtId="38" fontId="32" fillId="68" borderId="14" xfId="26" applyFont="1" applyFill="1" applyBorder="1" applyAlignment="1">
      <alignment vertical="center"/>
    </xf>
    <xf numFmtId="49" fontId="169" fillId="66" borderId="129" xfId="0" applyNumberFormat="1" applyFont="1" applyFill="1" applyBorder="1" applyAlignment="1">
      <alignment horizontal="center" vertical="center"/>
    </xf>
    <xf numFmtId="0" fontId="169" fillId="66" borderId="129" xfId="0" applyFont="1" applyFill="1" applyBorder="1" applyAlignment="1">
      <alignment horizontal="center" vertical="center" wrapText="1"/>
    </xf>
    <xf numFmtId="38" fontId="169" fillId="66" borderId="129" xfId="26" applyFont="1" applyFill="1" applyBorder="1" applyAlignment="1">
      <alignment vertical="center"/>
    </xf>
    <xf numFmtId="38" fontId="169" fillId="66" borderId="129" xfId="26" applyFont="1" applyFill="1" applyBorder="1" applyAlignment="1">
      <alignment horizontal="center" vertical="center"/>
    </xf>
    <xf numFmtId="184" fontId="169" fillId="66" borderId="129" xfId="0" applyNumberFormat="1" applyFont="1" applyFill="1" applyBorder="1" applyAlignment="1">
      <alignment vertical="center"/>
    </xf>
    <xf numFmtId="184" fontId="169" fillId="66" borderId="129" xfId="0" applyNumberFormat="1" applyFont="1" applyFill="1" applyBorder="1" applyAlignment="1">
      <alignment horizontal="center" vertical="center"/>
    </xf>
    <xf numFmtId="49" fontId="169" fillId="66" borderId="130" xfId="0" applyNumberFormat="1" applyFont="1" applyFill="1" applyBorder="1" applyAlignment="1">
      <alignment horizontal="center" vertical="center"/>
    </xf>
    <xf numFmtId="0" fontId="169" fillId="66" borderId="130" xfId="0" applyFont="1" applyFill="1" applyBorder="1" applyAlignment="1">
      <alignment horizontal="center" vertical="center" wrapText="1"/>
    </xf>
    <xf numFmtId="38" fontId="169" fillId="66" borderId="130" xfId="26" applyFont="1" applyFill="1" applyBorder="1" applyAlignment="1">
      <alignment vertical="center"/>
    </xf>
    <xf numFmtId="38" fontId="169" fillId="66" borderId="130" xfId="26" applyFont="1" applyFill="1" applyBorder="1" applyAlignment="1">
      <alignment horizontal="center" vertical="center"/>
    </xf>
    <xf numFmtId="184" fontId="169" fillId="66" borderId="130" xfId="0" applyNumberFormat="1" applyFont="1" applyFill="1" applyBorder="1" applyAlignment="1">
      <alignment vertical="center"/>
    </xf>
    <xf numFmtId="184" fontId="169" fillId="66" borderId="130" xfId="0" applyNumberFormat="1" applyFont="1" applyFill="1" applyBorder="1" applyAlignment="1">
      <alignment horizontal="center" vertical="center"/>
    </xf>
    <xf numFmtId="49" fontId="169" fillId="68" borderId="130" xfId="0" applyNumberFormat="1" applyFont="1" applyFill="1" applyBorder="1" applyAlignment="1">
      <alignment horizontal="center" vertical="center"/>
    </xf>
    <xf numFmtId="0" fontId="32" fillId="68" borderId="130" xfId="0" applyFont="1" applyFill="1" applyBorder="1" applyAlignment="1">
      <alignment horizontal="center" vertical="center" wrapText="1"/>
    </xf>
    <xf numFmtId="38" fontId="169" fillId="68" borderId="130" xfId="26" applyFont="1" applyFill="1" applyBorder="1" applyAlignment="1">
      <alignment vertical="center"/>
    </xf>
    <xf numFmtId="38" fontId="32" fillId="68" borderId="130" xfId="26" applyFont="1" applyFill="1" applyBorder="1" applyAlignment="1">
      <alignment horizontal="center" vertical="center"/>
    </xf>
    <xf numFmtId="184" fontId="169" fillId="68" borderId="130" xfId="0" applyNumberFormat="1" applyFont="1" applyFill="1" applyBorder="1" applyAlignment="1">
      <alignment vertical="center"/>
    </xf>
    <xf numFmtId="184" fontId="32" fillId="68" borderId="130" xfId="0" applyNumberFormat="1" applyFont="1" applyFill="1" applyBorder="1" applyAlignment="1">
      <alignment horizontal="center" vertical="center"/>
    </xf>
    <xf numFmtId="38" fontId="169" fillId="68" borderId="130" xfId="26" applyFont="1" applyFill="1" applyBorder="1" applyAlignment="1">
      <alignment horizontal="center" vertical="center"/>
    </xf>
    <xf numFmtId="49" fontId="32" fillId="5" borderId="130" xfId="0" applyNumberFormat="1" applyFont="1" applyFill="1" applyBorder="1" applyAlignment="1">
      <alignment horizontal="center" vertical="center"/>
    </xf>
    <xf numFmtId="0" fontId="169" fillId="5" borderId="130" xfId="0" applyFont="1" applyFill="1" applyBorder="1" applyAlignment="1">
      <alignment horizontal="center" vertical="center" wrapText="1"/>
    </xf>
    <xf numFmtId="38" fontId="32" fillId="5" borderId="130" xfId="26" applyFont="1" applyFill="1" applyBorder="1" applyAlignment="1">
      <alignment vertical="center"/>
    </xf>
    <xf numFmtId="38" fontId="169" fillId="5" borderId="130" xfId="26" applyFont="1" applyFill="1" applyBorder="1" applyAlignment="1">
      <alignment horizontal="center" vertical="center"/>
    </xf>
    <xf numFmtId="184" fontId="32" fillId="5" borderId="130" xfId="0" applyNumberFormat="1" applyFont="1" applyFill="1" applyBorder="1" applyAlignment="1">
      <alignment vertical="center"/>
    </xf>
    <xf numFmtId="184" fontId="169" fillId="5" borderId="130" xfId="0" applyNumberFormat="1" applyFont="1" applyFill="1" applyBorder="1" applyAlignment="1">
      <alignment horizontal="center" vertical="center"/>
    </xf>
    <xf numFmtId="38" fontId="32" fillId="5" borderId="130" xfId="26" applyFont="1" applyFill="1" applyBorder="1" applyAlignment="1">
      <alignment horizontal="center" vertical="center"/>
    </xf>
    <xf numFmtId="184" fontId="32" fillId="5" borderId="130" xfId="0" applyNumberFormat="1" applyFont="1" applyFill="1" applyBorder="1" applyAlignment="1">
      <alignment horizontal="center" vertical="center"/>
    </xf>
    <xf numFmtId="0" fontId="32" fillId="5" borderId="130" xfId="0" applyFont="1" applyFill="1" applyBorder="1" applyAlignment="1">
      <alignment horizontal="center" vertical="center" wrapText="1"/>
    </xf>
    <xf numFmtId="49" fontId="32" fillId="5" borderId="131" xfId="0" applyNumberFormat="1" applyFont="1" applyFill="1" applyBorder="1" applyAlignment="1">
      <alignment horizontal="center" vertical="center"/>
    </xf>
    <xf numFmtId="0" fontId="32" fillId="5" borderId="131" xfId="0" applyFont="1" applyFill="1" applyBorder="1" applyAlignment="1">
      <alignment horizontal="center" vertical="center" wrapText="1"/>
    </xf>
    <xf numFmtId="38" fontId="32" fillId="5" borderId="131" xfId="26" applyFont="1" applyFill="1" applyBorder="1" applyAlignment="1">
      <alignment vertical="center"/>
    </xf>
    <xf numFmtId="38" fontId="32" fillId="5" borderId="131" xfId="26" applyFont="1" applyFill="1" applyBorder="1" applyAlignment="1">
      <alignment horizontal="center" vertical="center"/>
    </xf>
    <xf numFmtId="184" fontId="32" fillId="5" borderId="131" xfId="0" applyNumberFormat="1" applyFont="1" applyFill="1" applyBorder="1" applyAlignment="1">
      <alignment vertical="center"/>
    </xf>
    <xf numFmtId="184" fontId="32" fillId="5" borderId="131" xfId="0" applyNumberFormat="1" applyFont="1" applyFill="1" applyBorder="1" applyAlignment="1">
      <alignment horizontal="center" vertical="center"/>
    </xf>
    <xf numFmtId="187" fontId="32" fillId="64" borderId="0" xfId="0" applyNumberFormat="1" applyFont="1" applyFill="1" applyAlignment="1">
      <alignment horizontal="right" vertical="center"/>
    </xf>
    <xf numFmtId="0" fontId="32" fillId="5" borderId="0" xfId="0" applyFont="1" applyFill="1" applyAlignment="1">
      <alignment horizontal="left" vertical="center" wrapText="1"/>
    </xf>
    <xf numFmtId="187" fontId="32" fillId="5" borderId="0" xfId="0" applyNumberFormat="1" applyFont="1" applyFill="1" applyAlignment="1">
      <alignment horizontal="right" vertical="center"/>
    </xf>
    <xf numFmtId="187" fontId="32" fillId="68" borderId="14" xfId="0" applyNumberFormat="1" applyFont="1" applyFill="1" applyBorder="1" applyAlignment="1">
      <alignment horizontal="right" vertical="center"/>
    </xf>
    <xf numFmtId="190" fontId="147" fillId="63" borderId="110" xfId="0" applyNumberFormat="1" applyFont="1" applyFill="1" applyBorder="1" applyAlignment="1">
      <alignment horizontal="centerContinuous" vertical="top" shrinkToFit="1"/>
    </xf>
    <xf numFmtId="180" fontId="32" fillId="5" borderId="0" xfId="26" applyNumberFormat="1" applyFont="1" applyFill="1" applyBorder="1" applyAlignment="1">
      <alignment horizontal="center" vertical="center"/>
    </xf>
    <xf numFmtId="180" fontId="32" fillId="5" borderId="0" xfId="0" applyNumberFormat="1" applyFont="1" applyFill="1" applyAlignment="1">
      <alignment horizontal="center" vertical="center"/>
    </xf>
    <xf numFmtId="0" fontId="32" fillId="64" borderId="0" xfId="0" applyFont="1" applyFill="1" applyAlignment="1">
      <alignment vertical="center"/>
    </xf>
    <xf numFmtId="180" fontId="32" fillId="64" borderId="0" xfId="26" applyNumberFormat="1" applyFont="1" applyFill="1" applyBorder="1" applyAlignment="1">
      <alignment vertical="center"/>
    </xf>
    <xf numFmtId="180" fontId="32" fillId="64" borderId="0" xfId="0" applyNumberFormat="1" applyFont="1" applyFill="1" applyAlignment="1">
      <alignment horizontal="right" vertical="center"/>
    </xf>
    <xf numFmtId="179" fontId="32" fillId="64" borderId="0" xfId="0" applyNumberFormat="1" applyFont="1" applyFill="1" applyAlignment="1">
      <alignment horizontal="right" vertical="center"/>
    </xf>
    <xf numFmtId="180" fontId="32" fillId="5" borderId="0" xfId="26" applyNumberFormat="1" applyFont="1" applyFill="1" applyBorder="1" applyAlignment="1">
      <alignment vertical="center"/>
    </xf>
    <xf numFmtId="180" fontId="32" fillId="5" borderId="0" xfId="0" applyNumberFormat="1" applyFont="1" applyFill="1" applyAlignment="1">
      <alignment horizontal="right" vertical="center"/>
    </xf>
    <xf numFmtId="179" fontId="32" fillId="5" borderId="0" xfId="0" applyNumberFormat="1" applyFont="1" applyFill="1" applyAlignment="1">
      <alignment horizontal="right" vertical="center"/>
    </xf>
    <xf numFmtId="180" fontId="32" fillId="5" borderId="0" xfId="26" applyNumberFormat="1" applyFont="1" applyFill="1" applyBorder="1" applyAlignment="1">
      <alignment horizontal="right" vertical="center"/>
    </xf>
    <xf numFmtId="0" fontId="32" fillId="68" borderId="14" xfId="0" applyFont="1" applyFill="1" applyBorder="1" applyAlignment="1">
      <alignment vertical="center"/>
    </xf>
    <xf numFmtId="180" fontId="32" fillId="68" borderId="14" xfId="26" applyNumberFormat="1" applyFont="1" applyFill="1" applyBorder="1" applyAlignment="1">
      <alignment vertical="center"/>
    </xf>
    <xf numFmtId="180" fontId="32" fillId="68" borderId="14" xfId="0" applyNumberFormat="1" applyFont="1" applyFill="1" applyBorder="1" applyAlignment="1">
      <alignment horizontal="right" vertical="center"/>
    </xf>
    <xf numFmtId="179" fontId="32" fillId="68" borderId="14" xfId="0" applyNumberFormat="1" applyFont="1" applyFill="1" applyBorder="1" applyAlignment="1">
      <alignment horizontal="right" vertical="center"/>
    </xf>
    <xf numFmtId="0" fontId="32" fillId="5" borderId="0" xfId="60" applyFont="1" applyFill="1" applyAlignment="1">
      <alignment vertical="center" shrinkToFit="1"/>
    </xf>
    <xf numFmtId="0" fontId="32" fillId="64" borderId="0" xfId="60" applyFont="1" applyFill="1" applyAlignment="1">
      <alignment vertical="center" shrinkToFit="1"/>
    </xf>
    <xf numFmtId="0" fontId="32" fillId="68" borderId="14" xfId="0" applyFont="1" applyFill="1" applyBorder="1" applyAlignment="1">
      <alignment horizontal="left" vertical="center"/>
    </xf>
    <xf numFmtId="0" fontId="32" fillId="68" borderId="14" xfId="60" applyFont="1" applyFill="1" applyBorder="1" applyAlignment="1">
      <alignment vertical="center" shrinkToFit="1"/>
    </xf>
    <xf numFmtId="0" fontId="32" fillId="5" borderId="0" xfId="0" applyFont="1" applyFill="1" applyAlignment="1">
      <alignment vertical="center" shrinkToFit="1"/>
    </xf>
    <xf numFmtId="0" fontId="32" fillId="64" borderId="0" xfId="0" applyFont="1" applyFill="1" applyAlignment="1">
      <alignment vertical="center" shrinkToFit="1"/>
    </xf>
    <xf numFmtId="180" fontId="32" fillId="64" borderId="0" xfId="26" applyNumberFormat="1" applyFont="1" applyFill="1" applyBorder="1" applyAlignment="1">
      <alignment horizontal="right" vertical="center"/>
    </xf>
    <xf numFmtId="0" fontId="114" fillId="5" borderId="0" xfId="0" applyFont="1" applyFill="1" applyAlignment="1">
      <alignment vertical="center"/>
    </xf>
    <xf numFmtId="0" fontId="32" fillId="68" borderId="14" xfId="0" applyFont="1" applyFill="1" applyBorder="1" applyAlignment="1">
      <alignment vertical="center" shrinkToFit="1"/>
    </xf>
    <xf numFmtId="180" fontId="32" fillId="68" borderId="14" xfId="26" applyNumberFormat="1" applyFont="1" applyFill="1" applyBorder="1" applyAlignment="1">
      <alignment horizontal="right" vertical="center"/>
    </xf>
    <xf numFmtId="180" fontId="32" fillId="5" borderId="0" xfId="0" applyNumberFormat="1" applyFont="1" applyFill="1" applyAlignment="1">
      <alignment vertical="center"/>
    </xf>
    <xf numFmtId="180" fontId="32" fillId="64" borderId="0" xfId="0" applyNumberFormat="1" applyFont="1" applyFill="1" applyAlignment="1">
      <alignment vertical="center"/>
    </xf>
    <xf numFmtId="178" fontId="32" fillId="64" borderId="0" xfId="26" applyNumberFormat="1" applyFont="1" applyFill="1" applyBorder="1" applyAlignment="1">
      <alignment vertical="center"/>
    </xf>
    <xf numFmtId="178" fontId="32" fillId="64" borderId="0" xfId="26" applyNumberFormat="1" applyFont="1" applyFill="1" applyBorder="1" applyAlignment="1">
      <alignment horizontal="right" vertical="center"/>
    </xf>
    <xf numFmtId="180" fontId="32" fillId="64" borderId="14" xfId="0" applyNumberFormat="1" applyFont="1" applyFill="1" applyBorder="1" applyAlignment="1">
      <alignment vertical="center"/>
    </xf>
    <xf numFmtId="180" fontId="32" fillId="64" borderId="14" xfId="26" applyNumberFormat="1" applyFont="1" applyFill="1" applyBorder="1" applyAlignment="1">
      <alignment vertical="center"/>
    </xf>
    <xf numFmtId="178" fontId="32" fillId="64" borderId="14" xfId="26" applyNumberFormat="1" applyFont="1" applyFill="1" applyBorder="1" applyAlignment="1">
      <alignment vertical="center"/>
    </xf>
    <xf numFmtId="178" fontId="32" fillId="64" borderId="14" xfId="26" applyNumberFormat="1" applyFont="1" applyFill="1" applyBorder="1" applyAlignment="1">
      <alignment horizontal="right" vertical="center"/>
    </xf>
    <xf numFmtId="179" fontId="32" fillId="64" borderId="14" xfId="0" applyNumberFormat="1" applyFont="1" applyFill="1" applyBorder="1" applyAlignment="1">
      <alignment horizontal="right" vertical="center"/>
    </xf>
    <xf numFmtId="180" fontId="32" fillId="64" borderId="152" xfId="0" applyNumberFormat="1" applyFont="1" applyFill="1" applyBorder="1" applyAlignment="1">
      <alignment vertical="center"/>
    </xf>
    <xf numFmtId="180" fontId="32" fillId="64" borderId="152" xfId="26" applyNumberFormat="1" applyFont="1" applyFill="1" applyBorder="1" applyAlignment="1">
      <alignment vertical="center"/>
    </xf>
    <xf numFmtId="178" fontId="32" fillId="64" borderId="152" xfId="26" applyNumberFormat="1" applyFont="1" applyFill="1" applyBorder="1" applyAlignment="1">
      <alignment vertical="center"/>
    </xf>
    <xf numFmtId="178" fontId="32" fillId="64" borderId="152" xfId="26" applyNumberFormat="1" applyFont="1" applyFill="1" applyBorder="1" applyAlignment="1">
      <alignment horizontal="right" vertical="center"/>
    </xf>
    <xf numFmtId="179" fontId="32" fillId="64" borderId="152" xfId="0" applyNumberFormat="1" applyFont="1" applyFill="1" applyBorder="1" applyAlignment="1">
      <alignment horizontal="right" vertical="center"/>
    </xf>
    <xf numFmtId="180" fontId="32" fillId="5" borderId="0" xfId="26" applyNumberFormat="1" applyFont="1" applyFill="1" applyBorder="1" applyAlignment="1">
      <alignment vertical="center" shrinkToFit="1"/>
    </xf>
    <xf numFmtId="180" fontId="32" fillId="64" borderId="0" xfId="26" applyNumberFormat="1" applyFont="1" applyFill="1" applyBorder="1" applyAlignment="1">
      <alignment vertical="center" shrinkToFit="1"/>
    </xf>
    <xf numFmtId="180" fontId="32" fillId="5" borderId="14" xfId="0" applyNumberFormat="1" applyFont="1" applyFill="1" applyBorder="1" applyAlignment="1">
      <alignment vertical="center"/>
    </xf>
    <xf numFmtId="180" fontId="32" fillId="5" borderId="14" xfId="26" applyNumberFormat="1" applyFont="1" applyFill="1" applyBorder="1" applyAlignment="1">
      <alignment vertical="center"/>
    </xf>
    <xf numFmtId="179" fontId="32" fillId="5" borderId="14" xfId="0" applyNumberFormat="1" applyFont="1" applyFill="1" applyBorder="1" applyAlignment="1">
      <alignment horizontal="right" vertical="center"/>
    </xf>
    <xf numFmtId="180" fontId="181" fillId="64" borderId="152" xfId="0" applyNumberFormat="1" applyFont="1" applyFill="1" applyBorder="1" applyAlignment="1">
      <alignment vertical="center"/>
    </xf>
    <xf numFmtId="180" fontId="32" fillId="64" borderId="152" xfId="0" applyNumberFormat="1" applyFont="1" applyFill="1" applyBorder="1" applyAlignment="1">
      <alignment horizontal="right" vertical="center"/>
    </xf>
    <xf numFmtId="180" fontId="181" fillId="5" borderId="14" xfId="0" applyNumberFormat="1" applyFont="1" applyFill="1" applyBorder="1" applyAlignment="1">
      <alignment vertical="center"/>
    </xf>
    <xf numFmtId="180" fontId="32" fillId="5" borderId="14" xfId="0" applyNumberFormat="1" applyFont="1" applyFill="1" applyBorder="1" applyAlignment="1">
      <alignment horizontal="right" vertical="center"/>
    </xf>
    <xf numFmtId="0" fontId="164" fillId="5" borderId="156" xfId="0" applyFont="1" applyFill="1" applyBorder="1" applyAlignment="1">
      <alignment horizontal="center" vertical="center" wrapText="1"/>
    </xf>
    <xf numFmtId="0" fontId="164" fillId="5" borderId="111" xfId="0" applyFont="1" applyFill="1" applyBorder="1" applyAlignment="1">
      <alignment horizontal="center" vertical="center" wrapText="1"/>
    </xf>
    <xf numFmtId="0" fontId="165" fillId="5" borderId="109" xfId="0" applyFont="1" applyFill="1" applyBorder="1" applyAlignment="1">
      <alignment horizontal="center" vertical="center" shrinkToFit="1"/>
    </xf>
    <xf numFmtId="0" fontId="165" fillId="5" borderId="110" xfId="0" applyFont="1" applyFill="1" applyBorder="1" applyAlignment="1">
      <alignment horizontal="center" vertical="center" shrinkToFit="1"/>
    </xf>
    <xf numFmtId="38" fontId="31" fillId="68" borderId="106" xfId="26" applyFont="1" applyFill="1" applyBorder="1" applyAlignment="1">
      <alignment vertical="center"/>
    </xf>
    <xf numFmtId="195" fontId="31" fillId="68" borderId="108" xfId="0" applyNumberFormat="1" applyFont="1" applyFill="1" applyBorder="1" applyAlignment="1">
      <alignment horizontal="right" vertical="center"/>
    </xf>
    <xf numFmtId="196" fontId="31" fillId="5" borderId="106" xfId="26" applyNumberFormat="1" applyFont="1" applyFill="1" applyBorder="1" applyAlignment="1">
      <alignment vertical="center"/>
    </xf>
    <xf numFmtId="195" fontId="31" fillId="5" borderId="108" xfId="0" applyNumberFormat="1" applyFont="1" applyFill="1" applyBorder="1" applyAlignment="1">
      <alignment horizontal="right" vertical="center"/>
    </xf>
    <xf numFmtId="38" fontId="31" fillId="64" borderId="106" xfId="26" applyFont="1" applyFill="1" applyBorder="1" applyAlignment="1">
      <alignment vertical="center"/>
    </xf>
    <xf numFmtId="195" fontId="31" fillId="64" borderId="108" xfId="0" applyNumberFormat="1" applyFont="1" applyFill="1" applyBorder="1" applyAlignment="1">
      <alignment horizontal="right" vertical="center"/>
    </xf>
    <xf numFmtId="38" fontId="31" fillId="5" borderId="106" xfId="26" applyFont="1" applyFill="1" applyBorder="1" applyAlignment="1">
      <alignment vertical="center"/>
    </xf>
    <xf numFmtId="38" fontId="31" fillId="68" borderId="109" xfId="26" applyFont="1" applyFill="1" applyBorder="1" applyAlignment="1">
      <alignment vertical="center"/>
    </xf>
    <xf numFmtId="187" fontId="31" fillId="68" borderId="110" xfId="0" applyNumberFormat="1" applyFont="1" applyFill="1" applyBorder="1" applyAlignment="1">
      <alignment horizontal="right" vertical="center"/>
    </xf>
    <xf numFmtId="187" fontId="31" fillId="68" borderId="108" xfId="0" applyNumberFormat="1" applyFont="1" applyFill="1" applyBorder="1" applyAlignment="1">
      <alignment vertical="center"/>
    </xf>
    <xf numFmtId="205" fontId="31" fillId="5" borderId="108" xfId="0" applyNumberFormat="1" applyFont="1" applyFill="1" applyBorder="1" applyAlignment="1">
      <alignment vertical="center"/>
    </xf>
    <xf numFmtId="187" fontId="31" fillId="64" borderId="108" xfId="0" applyNumberFormat="1" applyFont="1" applyFill="1" applyBorder="1" applyAlignment="1">
      <alignment vertical="center"/>
    </xf>
    <xf numFmtId="187" fontId="31" fillId="5" borderId="108" xfId="0" applyNumberFormat="1" applyFont="1" applyFill="1" applyBorder="1" applyAlignment="1">
      <alignment vertical="center"/>
    </xf>
    <xf numFmtId="187" fontId="31" fillId="68" borderId="110" xfId="0" applyNumberFormat="1" applyFont="1" applyFill="1" applyBorder="1" applyAlignment="1">
      <alignment vertical="center"/>
    </xf>
    <xf numFmtId="0" fontId="164" fillId="5" borderId="157" xfId="0" applyFont="1" applyFill="1" applyBorder="1" applyAlignment="1">
      <alignment horizontal="center" vertical="center" wrapText="1"/>
    </xf>
    <xf numFmtId="0" fontId="164" fillId="5" borderId="158" xfId="0" applyFont="1" applyFill="1" applyBorder="1" applyAlignment="1">
      <alignment horizontal="center" vertical="center" wrapText="1"/>
    </xf>
    <xf numFmtId="0" fontId="165" fillId="5" borderId="159" xfId="0" applyFont="1" applyFill="1" applyBorder="1" applyAlignment="1">
      <alignment horizontal="center" vertical="center" shrinkToFit="1"/>
    </xf>
    <xf numFmtId="0" fontId="165" fillId="5" borderId="160" xfId="0" applyFont="1" applyFill="1" applyBorder="1" applyAlignment="1">
      <alignment horizontal="center" vertical="center" shrinkToFit="1"/>
    </xf>
    <xf numFmtId="38" fontId="31" fillId="68" borderId="161" xfId="26" applyFont="1" applyFill="1" applyBorder="1" applyAlignment="1">
      <alignment vertical="center"/>
    </xf>
    <xf numFmtId="187" fontId="31" fillId="68" borderId="162" xfId="0" applyNumberFormat="1" applyFont="1" applyFill="1" applyBorder="1" applyAlignment="1">
      <alignment vertical="center"/>
    </xf>
    <xf numFmtId="196" fontId="31" fillId="5" borderId="161" xfId="26" applyNumberFormat="1" applyFont="1" applyFill="1" applyBorder="1" applyAlignment="1">
      <alignment vertical="center"/>
    </xf>
    <xf numFmtId="205" fontId="31" fillId="5" borderId="162" xfId="0" applyNumberFormat="1" applyFont="1" applyFill="1" applyBorder="1" applyAlignment="1">
      <alignment vertical="center"/>
    </xf>
    <xf numFmtId="38" fontId="31" fillId="64" borderId="161" xfId="26" applyFont="1" applyFill="1" applyBorder="1" applyAlignment="1">
      <alignment vertical="center"/>
    </xf>
    <xf numFmtId="187" fontId="31" fillId="64" borderId="162" xfId="0" applyNumberFormat="1" applyFont="1" applyFill="1" applyBorder="1" applyAlignment="1">
      <alignment vertical="center"/>
    </xf>
    <xf numFmtId="38" fontId="31" fillId="5" borderId="161" xfId="26" applyFont="1" applyFill="1" applyBorder="1" applyAlignment="1">
      <alignment vertical="center"/>
    </xf>
    <xf numFmtId="187" fontId="31" fillId="5" borderId="162" xfId="0" applyNumberFormat="1" applyFont="1" applyFill="1" applyBorder="1" applyAlignment="1">
      <alignment vertical="center"/>
    </xf>
    <xf numFmtId="38" fontId="31" fillId="68" borderId="159" xfId="26" applyFont="1" applyFill="1" applyBorder="1" applyAlignment="1">
      <alignment vertical="center"/>
    </xf>
    <xf numFmtId="187" fontId="31" fillId="68" borderId="160" xfId="0" applyNumberFormat="1" applyFont="1" applyFill="1" applyBorder="1" applyAlignment="1">
      <alignment vertical="center"/>
    </xf>
    <xf numFmtId="179" fontId="31" fillId="68" borderId="161" xfId="26" applyNumberFormat="1" applyFont="1" applyFill="1" applyBorder="1" applyAlignment="1">
      <alignment horizontal="right" vertical="center"/>
    </xf>
    <xf numFmtId="179" fontId="31" fillId="5" borderId="161" xfId="26" applyNumberFormat="1" applyFont="1" applyFill="1" applyBorder="1" applyAlignment="1">
      <alignment horizontal="right" vertical="center"/>
    </xf>
    <xf numFmtId="179" fontId="31" fillId="64" borderId="161" xfId="26" applyNumberFormat="1" applyFont="1" applyFill="1" applyBorder="1" applyAlignment="1">
      <alignment horizontal="right" vertical="center"/>
    </xf>
    <xf numFmtId="179" fontId="31" fillId="68" borderId="159" xfId="26" applyNumberFormat="1" applyFont="1" applyFill="1" applyBorder="1" applyAlignment="1">
      <alignment horizontal="right" vertical="center"/>
    </xf>
    <xf numFmtId="0" fontId="164" fillId="5" borderId="152" xfId="0" applyFont="1" applyFill="1" applyBorder="1" applyAlignment="1">
      <alignment horizontal="center" vertical="center" wrapText="1"/>
    </xf>
    <xf numFmtId="0" fontId="165" fillId="5" borderId="14" xfId="0" applyFont="1" applyFill="1" applyBorder="1" applyAlignment="1">
      <alignment horizontal="center" vertical="center" shrinkToFit="1"/>
    </xf>
    <xf numFmtId="38" fontId="32" fillId="64" borderId="106" xfId="26" applyFont="1" applyFill="1" applyBorder="1" applyAlignment="1">
      <alignment horizontal="right" vertical="center"/>
    </xf>
    <xf numFmtId="187" fontId="32" fillId="64" borderId="162" xfId="0" applyNumberFormat="1" applyFont="1" applyFill="1" applyBorder="1" applyAlignment="1">
      <alignment horizontal="right" vertical="center"/>
    </xf>
    <xf numFmtId="38" fontId="32" fillId="5" borderId="106" xfId="26" applyFont="1" applyFill="1" applyBorder="1" applyAlignment="1">
      <alignment horizontal="right" vertical="center"/>
    </xf>
    <xf numFmtId="187" fontId="32" fillId="5" borderId="162" xfId="0" applyNumberFormat="1" applyFont="1" applyFill="1" applyBorder="1" applyAlignment="1">
      <alignment horizontal="right" vertical="center"/>
    </xf>
    <xf numFmtId="38" fontId="32" fillId="68" borderId="109" xfId="26" applyFont="1" applyFill="1" applyBorder="1" applyAlignment="1">
      <alignment horizontal="right" vertical="center"/>
    </xf>
    <xf numFmtId="187" fontId="32" fillId="68" borderId="160" xfId="0" applyNumberFormat="1" applyFont="1" applyFill="1" applyBorder="1" applyAlignment="1">
      <alignment horizontal="right" vertical="center"/>
    </xf>
    <xf numFmtId="187" fontId="32" fillId="64" borderId="108" xfId="0" applyNumberFormat="1" applyFont="1" applyFill="1" applyBorder="1" applyAlignment="1">
      <alignment horizontal="right" vertical="center"/>
    </xf>
    <xf numFmtId="187" fontId="32" fillId="5" borderId="108" xfId="0" applyNumberFormat="1" applyFont="1" applyFill="1" applyBorder="1" applyAlignment="1">
      <alignment horizontal="right" vertical="center"/>
    </xf>
    <xf numFmtId="187" fontId="32" fillId="68" borderId="110" xfId="0" applyNumberFormat="1" applyFont="1" applyFill="1" applyBorder="1" applyAlignment="1">
      <alignment horizontal="right" vertical="center"/>
    </xf>
    <xf numFmtId="38" fontId="32" fillId="64" borderId="161" xfId="26" applyFont="1" applyFill="1" applyBorder="1" applyAlignment="1">
      <alignment horizontal="right" vertical="center"/>
    </xf>
    <xf numFmtId="38" fontId="32" fillId="5" borderId="161" xfId="26" applyFont="1" applyFill="1" applyBorder="1" applyAlignment="1">
      <alignment horizontal="right" vertical="center"/>
    </xf>
    <xf numFmtId="38" fontId="32" fillId="68" borderId="159" xfId="26" applyFont="1" applyFill="1" applyBorder="1" applyAlignment="1">
      <alignment horizontal="right" vertical="center"/>
    </xf>
    <xf numFmtId="179" fontId="32" fillId="64" borderId="161" xfId="26" applyNumberFormat="1" applyFont="1" applyFill="1" applyBorder="1" applyAlignment="1">
      <alignment horizontal="right" vertical="center" shrinkToFit="1"/>
    </xf>
    <xf numFmtId="195" fontId="32" fillId="64" borderId="108" xfId="0" applyNumberFormat="1" applyFont="1" applyFill="1" applyBorder="1" applyAlignment="1">
      <alignment horizontal="right" vertical="center" shrinkToFit="1"/>
    </xf>
    <xf numFmtId="179" fontId="32" fillId="5" borderId="161" xfId="26" applyNumberFormat="1" applyFont="1" applyFill="1" applyBorder="1" applyAlignment="1">
      <alignment horizontal="right" vertical="center" shrinkToFit="1"/>
    </xf>
    <xf numFmtId="195" fontId="32" fillId="5" borderId="108" xfId="0" applyNumberFormat="1" applyFont="1" applyFill="1" applyBorder="1" applyAlignment="1">
      <alignment horizontal="right" vertical="center" shrinkToFit="1"/>
    </xf>
    <xf numFmtId="179" fontId="32" fillId="68" borderId="159" xfId="26" applyNumberFormat="1" applyFont="1" applyFill="1" applyBorder="1" applyAlignment="1">
      <alignment horizontal="right" vertical="center" shrinkToFit="1"/>
    </xf>
    <xf numFmtId="187" fontId="32" fillId="68" borderId="110" xfId="0" applyNumberFormat="1" applyFont="1" applyFill="1" applyBorder="1" applyAlignment="1">
      <alignment horizontal="right" vertical="center" shrinkToFit="1"/>
    </xf>
    <xf numFmtId="0" fontId="147" fillId="67" borderId="106" xfId="0" applyFont="1" applyFill="1" applyBorder="1" applyAlignment="1">
      <alignment horizontal="center" wrapText="1"/>
    </xf>
    <xf numFmtId="0" fontId="129" fillId="5" borderId="0" xfId="0" applyFont="1" applyFill="1" applyAlignment="1">
      <alignment vertical="center"/>
    </xf>
    <xf numFmtId="0" fontId="129" fillId="5" borderId="0" xfId="0" applyFont="1" applyFill="1" applyAlignment="1">
      <alignment horizontal="center" vertical="center"/>
    </xf>
    <xf numFmtId="0" fontId="5" fillId="5" borderId="0" xfId="0" applyFont="1" applyFill="1" applyAlignment="1">
      <alignment vertical="center"/>
    </xf>
    <xf numFmtId="0" fontId="168" fillId="5" borderId="0" xfId="0" applyFont="1" applyFill="1" applyAlignment="1">
      <alignment horizontal="center" vertical="center"/>
    </xf>
    <xf numFmtId="0" fontId="168" fillId="5" borderId="0" xfId="0" applyFont="1" applyFill="1" applyAlignment="1">
      <alignment vertical="center"/>
    </xf>
    <xf numFmtId="0" fontId="168" fillId="5" borderId="0" xfId="0" applyFont="1" applyFill="1" applyAlignment="1">
      <alignment vertical="center" shrinkToFit="1"/>
    </xf>
    <xf numFmtId="0" fontId="168" fillId="5" borderId="0" xfId="0" applyFont="1" applyFill="1" applyAlignment="1">
      <alignment horizontal="right" vertical="center"/>
    </xf>
    <xf numFmtId="0" fontId="141" fillId="5" borderId="0" xfId="0" applyFont="1" applyFill="1" applyAlignment="1">
      <alignment vertical="center"/>
    </xf>
    <xf numFmtId="0" fontId="204" fillId="5" borderId="0" xfId="0" applyFont="1" applyFill="1" applyAlignment="1">
      <alignment vertical="center"/>
    </xf>
    <xf numFmtId="180" fontId="205" fillId="5" borderId="0" xfId="0" applyNumberFormat="1" applyFont="1" applyFill="1" applyAlignment="1">
      <alignment vertical="center"/>
    </xf>
    <xf numFmtId="0" fontId="205" fillId="5" borderId="0" xfId="0" applyFont="1" applyFill="1" applyAlignment="1">
      <alignment vertical="center"/>
    </xf>
    <xf numFmtId="38" fontId="205" fillId="5" borderId="0" xfId="26" applyFont="1" applyFill="1" applyBorder="1" applyAlignment="1">
      <alignment vertical="center"/>
    </xf>
    <xf numFmtId="20" fontId="125" fillId="5" borderId="0" xfId="0" applyNumberFormat="1" applyFont="1" applyFill="1" applyAlignment="1">
      <alignment vertical="center"/>
    </xf>
    <xf numFmtId="0" fontId="206" fillId="5" borderId="0" xfId="0" applyFont="1" applyFill="1" applyAlignment="1">
      <alignment vertical="center"/>
    </xf>
    <xf numFmtId="0" fontId="207" fillId="5" borderId="0" xfId="0" applyFont="1" applyFill="1" applyAlignment="1">
      <alignment vertical="center"/>
    </xf>
    <xf numFmtId="0" fontId="208" fillId="5" borderId="0" xfId="0" applyFont="1" applyFill="1" applyAlignment="1">
      <alignment vertical="center"/>
    </xf>
    <xf numFmtId="0" fontId="207" fillId="5" borderId="0" xfId="0" applyFont="1" applyFill="1" applyAlignment="1">
      <alignment horizontal="center" vertical="center"/>
    </xf>
    <xf numFmtId="0" fontId="204" fillId="5" borderId="0" xfId="0" applyFont="1" applyFill="1" applyAlignment="1">
      <alignment horizontal="center" vertical="center"/>
    </xf>
    <xf numFmtId="0" fontId="204" fillId="5" borderId="0" xfId="0" applyFont="1" applyFill="1" applyAlignment="1">
      <alignment vertical="center" shrinkToFit="1"/>
    </xf>
    <xf numFmtId="0" fontId="204" fillId="5" borderId="0" xfId="0" applyFont="1" applyFill="1" applyAlignment="1">
      <alignment horizontal="right" vertical="center"/>
    </xf>
    <xf numFmtId="49" fontId="204" fillId="5" borderId="0" xfId="0" applyNumberFormat="1" applyFont="1" applyFill="1" applyAlignment="1">
      <alignment horizontal="center" vertical="center"/>
    </xf>
    <xf numFmtId="49" fontId="205" fillId="5" borderId="0" xfId="0" applyNumberFormat="1" applyFont="1" applyFill="1" applyAlignment="1">
      <alignment horizontal="center" vertical="center"/>
    </xf>
    <xf numFmtId="180" fontId="204" fillId="5" borderId="0" xfId="0" applyNumberFormat="1" applyFont="1" applyFill="1" applyAlignment="1">
      <alignment vertical="center"/>
    </xf>
    <xf numFmtId="0" fontId="205" fillId="5" borderId="0" xfId="0" applyFont="1" applyFill="1" applyAlignment="1">
      <alignment vertical="center" shrinkToFit="1"/>
    </xf>
    <xf numFmtId="0" fontId="205" fillId="5" borderId="0" xfId="0" applyFont="1" applyFill="1" applyAlignment="1">
      <alignment horizontal="right" vertical="center"/>
    </xf>
    <xf numFmtId="0" fontId="209" fillId="0" borderId="0" xfId="0" applyFont="1"/>
    <xf numFmtId="180" fontId="205" fillId="5" borderId="0" xfId="370" applyNumberFormat="1" applyFont="1" applyFill="1" applyBorder="1" applyAlignment="1">
      <alignment vertical="center"/>
    </xf>
    <xf numFmtId="0" fontId="205" fillId="5" borderId="0" xfId="0" applyFont="1" applyFill="1" applyAlignment="1">
      <alignment horizontal="center" vertical="center"/>
    </xf>
    <xf numFmtId="0" fontId="33" fillId="5" borderId="0" xfId="0" applyFont="1" applyFill="1" applyAlignment="1">
      <alignment vertical="center"/>
    </xf>
    <xf numFmtId="0" fontId="205" fillId="5" borderId="0" xfId="61" applyFont="1" applyFill="1" applyAlignment="1">
      <alignment horizontal="left" vertical="center"/>
    </xf>
    <xf numFmtId="38" fontId="31" fillId="0" borderId="0" xfId="26" applyFont="1" applyFill="1" applyBorder="1"/>
    <xf numFmtId="0" fontId="31" fillId="5" borderId="0" xfId="0" applyFont="1" applyFill="1" applyBorder="1" applyAlignment="1">
      <alignment horizontal="centerContinuous"/>
    </xf>
    <xf numFmtId="0" fontId="31" fillId="5" borderId="0" xfId="61" applyFont="1" applyFill="1" applyBorder="1"/>
    <xf numFmtId="0" fontId="198" fillId="70" borderId="7" xfId="0" applyFont="1" applyFill="1" applyBorder="1" applyAlignment="1">
      <alignment horizontal="center"/>
    </xf>
    <xf numFmtId="0" fontId="198" fillId="70" borderId="9" xfId="0" applyFont="1" applyFill="1" applyBorder="1" applyAlignment="1">
      <alignment horizontal="center"/>
    </xf>
    <xf numFmtId="0" fontId="26" fillId="5" borderId="0" xfId="61" applyFont="1" applyFill="1" applyAlignment="1">
      <alignment horizontal="center"/>
    </xf>
    <xf numFmtId="49" fontId="20" fillId="0" borderId="0" xfId="22" applyNumberFormat="1" applyFont="1" applyAlignment="1" applyProtection="1">
      <alignment horizontal="center"/>
    </xf>
    <xf numFmtId="0" fontId="23" fillId="0" borderId="0" xfId="61" applyFont="1" applyAlignment="1">
      <alignment horizontal="right"/>
    </xf>
    <xf numFmtId="55" fontId="24" fillId="0" borderId="0" xfId="22" applyNumberFormat="1" applyFont="1" applyAlignment="1" applyProtection="1">
      <alignment horizontal="right"/>
    </xf>
    <xf numFmtId="0" fontId="132" fillId="5" borderId="0" xfId="61" applyFont="1" applyFill="1" applyAlignment="1">
      <alignment horizontal="right"/>
    </xf>
    <xf numFmtId="0" fontId="133" fillId="5" borderId="0" xfId="61" applyFont="1" applyFill="1" applyAlignment="1">
      <alignment horizontal="center" vertical="center"/>
    </xf>
    <xf numFmtId="0" fontId="134" fillId="5" borderId="0" xfId="61" applyFont="1" applyFill="1" applyAlignment="1">
      <alignment horizontal="center" vertical="center"/>
    </xf>
    <xf numFmtId="0" fontId="135" fillId="5" borderId="0" xfId="61" applyFont="1" applyFill="1" applyAlignment="1">
      <alignment horizontal="center" vertical="center"/>
    </xf>
    <xf numFmtId="55" fontId="24" fillId="5" borderId="0" xfId="22" applyNumberFormat="1" applyFont="1" applyFill="1" applyAlignment="1" applyProtection="1">
      <alignment horizontal="right"/>
    </xf>
    <xf numFmtId="0" fontId="25" fillId="5" borderId="0" xfId="61" applyFont="1" applyFill="1" applyAlignment="1">
      <alignment horizontal="center" vertical="center"/>
    </xf>
    <xf numFmtId="180" fontId="181" fillId="64" borderId="0" xfId="26" applyNumberFormat="1" applyFont="1" applyFill="1" applyBorder="1" applyAlignment="1">
      <alignment horizontal="left" vertical="center"/>
    </xf>
    <xf numFmtId="0" fontId="32" fillId="64" borderId="0" xfId="0" applyFont="1" applyFill="1" applyAlignment="1">
      <alignment horizontal="left" vertical="center"/>
    </xf>
    <xf numFmtId="180" fontId="181" fillId="5" borderId="14" xfId="26" applyNumberFormat="1" applyFont="1" applyFill="1" applyBorder="1" applyAlignment="1">
      <alignment horizontal="left" vertical="center"/>
    </xf>
    <xf numFmtId="0" fontId="32" fillId="5" borderId="14" xfId="0" applyFont="1" applyFill="1" applyBorder="1" applyAlignment="1">
      <alignment horizontal="left" vertical="center"/>
    </xf>
    <xf numFmtId="180" fontId="181" fillId="5" borderId="0" xfId="26" applyNumberFormat="1" applyFont="1" applyFill="1" applyBorder="1" applyAlignment="1">
      <alignment horizontal="left" vertical="center"/>
    </xf>
    <xf numFmtId="0" fontId="32" fillId="5" borderId="0" xfId="0" applyFont="1" applyFill="1" applyAlignment="1">
      <alignment horizontal="left" vertical="center"/>
    </xf>
    <xf numFmtId="180" fontId="32" fillId="64" borderId="0" xfId="26" applyNumberFormat="1" applyFont="1" applyFill="1" applyBorder="1" applyAlignment="1">
      <alignment horizontal="left" vertical="center"/>
    </xf>
    <xf numFmtId="180" fontId="32" fillId="5" borderId="0" xfId="26" applyNumberFormat="1" applyFont="1" applyFill="1" applyBorder="1" applyAlignment="1">
      <alignment horizontal="left" vertical="center"/>
    </xf>
    <xf numFmtId="180" fontId="119" fillId="5" borderId="116" xfId="0" applyNumberFormat="1" applyFont="1" applyFill="1" applyBorder="1" applyAlignment="1">
      <alignment horizontal="left" vertical="center"/>
    </xf>
    <xf numFmtId="180" fontId="114" fillId="64" borderId="104" xfId="26" applyNumberFormat="1" applyFont="1" applyFill="1" applyBorder="1" applyAlignment="1">
      <alignment horizontal="left" vertical="center"/>
    </xf>
    <xf numFmtId="180" fontId="114" fillId="5" borderId="0" xfId="26" applyNumberFormat="1" applyFont="1" applyFill="1" applyBorder="1" applyAlignment="1">
      <alignment horizontal="left" vertical="center"/>
    </xf>
    <xf numFmtId="0" fontId="114" fillId="5" borderId="0" xfId="0" applyFont="1" applyFill="1" applyAlignment="1">
      <alignment horizontal="left" vertical="center"/>
    </xf>
    <xf numFmtId="180" fontId="114" fillId="64" borderId="0" xfId="26" applyNumberFormat="1" applyFont="1" applyFill="1" applyBorder="1" applyAlignment="1">
      <alignment horizontal="left" vertical="center"/>
    </xf>
    <xf numFmtId="0" fontId="114" fillId="64" borderId="0" xfId="0" applyFont="1" applyFill="1" applyAlignment="1">
      <alignment horizontal="left" vertical="center"/>
    </xf>
    <xf numFmtId="180" fontId="114" fillId="64" borderId="14" xfId="26" applyNumberFormat="1" applyFont="1" applyFill="1" applyBorder="1" applyAlignment="1">
      <alignment horizontal="left" vertical="center"/>
    </xf>
    <xf numFmtId="0" fontId="114" fillId="64" borderId="14" xfId="0" applyFont="1" applyFill="1" applyBorder="1" applyAlignment="1">
      <alignment horizontal="left" vertical="center"/>
    </xf>
    <xf numFmtId="180" fontId="181" fillId="64" borderId="104" xfId="26" applyNumberFormat="1" applyFont="1" applyFill="1" applyBorder="1" applyAlignment="1">
      <alignment horizontal="left" vertical="center"/>
    </xf>
    <xf numFmtId="180" fontId="32" fillId="64" borderId="104" xfId="26" applyNumberFormat="1" applyFont="1" applyFill="1" applyBorder="1" applyAlignment="1">
      <alignment horizontal="left" vertical="center"/>
    </xf>
    <xf numFmtId="0" fontId="139" fillId="63" borderId="107" xfId="0" applyFont="1" applyFill="1" applyBorder="1" applyAlignment="1">
      <alignment horizontal="center" vertical="center" wrapText="1"/>
    </xf>
    <xf numFmtId="0" fontId="139" fillId="63" borderId="115" xfId="0" applyFont="1" applyFill="1" applyBorder="1" applyAlignment="1">
      <alignment horizontal="center" vertical="center"/>
    </xf>
    <xf numFmtId="0" fontId="139" fillId="67" borderId="107" xfId="0" applyFont="1" applyFill="1" applyBorder="1" applyAlignment="1">
      <alignment horizontal="center" vertical="center" wrapText="1"/>
    </xf>
    <xf numFmtId="0" fontId="139" fillId="67" borderId="115" xfId="0" applyFont="1" applyFill="1" applyBorder="1" applyAlignment="1">
      <alignment horizontal="center" vertical="center"/>
    </xf>
    <xf numFmtId="180" fontId="115" fillId="5" borderId="0" xfId="0" applyNumberFormat="1" applyFont="1" applyFill="1" applyAlignment="1">
      <alignment horizontal="center" vertical="center"/>
    </xf>
    <xf numFmtId="180" fontId="115" fillId="5" borderId="14" xfId="0" applyNumberFormat="1" applyFont="1" applyFill="1" applyBorder="1" applyAlignment="1">
      <alignment horizontal="center" vertical="center"/>
    </xf>
    <xf numFmtId="0" fontId="115" fillId="5" borderId="0" xfId="0" applyFont="1" applyFill="1" applyAlignment="1">
      <alignment horizontal="center" vertical="center"/>
    </xf>
    <xf numFmtId="0" fontId="115" fillId="5" borderId="14" xfId="0" applyFont="1" applyFill="1" applyBorder="1" applyAlignment="1">
      <alignment horizontal="center" vertical="center"/>
    </xf>
    <xf numFmtId="49" fontId="139" fillId="67" borderId="106" xfId="0" applyNumberFormat="1" applyFont="1" applyFill="1" applyBorder="1" applyAlignment="1">
      <alignment horizontal="center" vertical="center" wrapText="1"/>
    </xf>
    <xf numFmtId="0" fontId="139" fillId="67" borderId="109" xfId="0" applyFont="1" applyFill="1" applyBorder="1" applyAlignment="1">
      <alignment horizontal="center" vertical="center"/>
    </xf>
    <xf numFmtId="0" fontId="113" fillId="5" borderId="0" xfId="0" applyFont="1" applyFill="1" applyAlignment="1">
      <alignment horizontal="center" vertical="center"/>
    </xf>
    <xf numFmtId="0" fontId="141" fillId="5" borderId="104" xfId="0" applyFont="1" applyFill="1" applyBorder="1" applyAlignment="1">
      <alignment horizontal="left" vertical="center" shrinkToFit="1"/>
    </xf>
    <xf numFmtId="0" fontId="141" fillId="5" borderId="0" xfId="0" applyFont="1" applyFill="1" applyAlignment="1">
      <alignment horizontal="left" vertical="center" shrinkToFit="1"/>
    </xf>
    <xf numFmtId="0" fontId="141" fillId="66" borderId="0" xfId="0" applyFont="1" applyFill="1" applyAlignment="1">
      <alignment horizontal="left" vertical="center" shrinkToFit="1"/>
    </xf>
    <xf numFmtId="190" fontId="147" fillId="67" borderId="106" xfId="0" applyNumberFormat="1" applyFont="1" applyFill="1" applyBorder="1" applyAlignment="1">
      <alignment horizontal="center" vertical="center"/>
    </xf>
    <xf numFmtId="190" fontId="147" fillId="67" borderId="109" xfId="0" applyNumberFormat="1" applyFont="1" applyFill="1" applyBorder="1" applyAlignment="1">
      <alignment horizontal="center" vertical="center"/>
    </xf>
    <xf numFmtId="190" fontId="147" fillId="67" borderId="107" xfId="0" applyNumberFormat="1" applyFont="1" applyFill="1" applyBorder="1" applyAlignment="1">
      <alignment horizontal="center" vertical="center"/>
    </xf>
    <xf numFmtId="190" fontId="147" fillId="67" borderId="115" xfId="0" applyNumberFormat="1" applyFont="1" applyFill="1" applyBorder="1" applyAlignment="1">
      <alignment horizontal="center" vertical="center"/>
    </xf>
    <xf numFmtId="190" fontId="147" fillId="63" borderId="107" xfId="0" applyNumberFormat="1" applyFont="1" applyFill="1" applyBorder="1" applyAlignment="1">
      <alignment horizontal="center" vertical="center"/>
    </xf>
    <xf numFmtId="190" fontId="147" fillId="63" borderId="115" xfId="0" applyNumberFormat="1" applyFont="1" applyFill="1" applyBorder="1" applyAlignment="1">
      <alignment horizontal="center" vertical="center"/>
    </xf>
    <xf numFmtId="0" fontId="141" fillId="5" borderId="0" xfId="0" applyFont="1" applyFill="1" applyAlignment="1">
      <alignment vertical="center"/>
    </xf>
    <xf numFmtId="0" fontId="141" fillId="66" borderId="104" xfId="0" applyFont="1" applyFill="1" applyBorder="1" applyAlignment="1">
      <alignment horizontal="left" vertical="center" shrinkToFit="1"/>
    </xf>
    <xf numFmtId="0" fontId="141" fillId="5" borderId="14" xfId="0" applyFont="1" applyFill="1" applyBorder="1" applyAlignment="1">
      <alignment horizontal="left" vertical="center"/>
    </xf>
    <xf numFmtId="0" fontId="145" fillId="5" borderId="0" xfId="0" applyFont="1" applyFill="1" applyAlignment="1">
      <alignment vertical="top" wrapText="1"/>
    </xf>
    <xf numFmtId="0" fontId="141" fillId="5" borderId="14" xfId="0" applyFont="1" applyFill="1" applyBorder="1" applyAlignment="1">
      <alignment vertical="center"/>
    </xf>
    <xf numFmtId="0" fontId="148" fillId="66" borderId="0" xfId="0" applyFont="1" applyFill="1" applyAlignment="1">
      <alignment horizontal="left" vertical="center" shrinkToFit="1"/>
    </xf>
    <xf numFmtId="0" fontId="181" fillId="64" borderId="0" xfId="0" applyFont="1" applyFill="1" applyAlignment="1">
      <alignment horizontal="left" vertical="center"/>
    </xf>
    <xf numFmtId="0" fontId="181" fillId="5" borderId="0" xfId="0" applyFont="1" applyFill="1" applyAlignment="1">
      <alignment horizontal="left" vertical="center"/>
    </xf>
    <xf numFmtId="0" fontId="181" fillId="68" borderId="14" xfId="0" applyFont="1" applyFill="1" applyBorder="1" applyAlignment="1">
      <alignment horizontal="left" vertical="center"/>
    </xf>
    <xf numFmtId="0" fontId="32" fillId="68" borderId="14" xfId="0" applyFont="1" applyFill="1" applyBorder="1" applyAlignment="1">
      <alignment horizontal="left" vertical="center"/>
    </xf>
    <xf numFmtId="0" fontId="181" fillId="64" borderId="104" xfId="0" applyFont="1" applyFill="1" applyBorder="1" applyAlignment="1">
      <alignment horizontal="left" vertical="center"/>
    </xf>
    <xf numFmtId="0" fontId="32" fillId="64" borderId="104" xfId="0" applyFont="1" applyFill="1" applyBorder="1" applyAlignment="1">
      <alignment horizontal="left" vertical="center"/>
    </xf>
    <xf numFmtId="0" fontId="31" fillId="5" borderId="0" xfId="0" applyFont="1" applyFill="1" applyAlignment="1">
      <alignment horizontal="center" vertical="center"/>
    </xf>
    <xf numFmtId="190" fontId="147" fillId="63" borderId="106" xfId="0" applyNumberFormat="1" applyFont="1" applyFill="1" applyBorder="1" applyAlignment="1">
      <alignment horizontal="center" vertical="center"/>
    </xf>
    <xf numFmtId="190" fontId="147" fillId="63" borderId="109" xfId="0" applyNumberFormat="1" applyFont="1" applyFill="1" applyBorder="1" applyAlignment="1">
      <alignment horizontal="center" vertical="center"/>
    </xf>
    <xf numFmtId="0" fontId="181" fillId="68" borderId="14" xfId="59" applyFont="1" applyFill="1" applyBorder="1" applyAlignment="1">
      <alignment horizontal="left" vertical="center"/>
    </xf>
    <xf numFmtId="0" fontId="32" fillId="68" borderId="14" xfId="59" applyFont="1" applyFill="1" applyBorder="1" applyAlignment="1">
      <alignment horizontal="left" vertical="center"/>
    </xf>
    <xf numFmtId="0" fontId="181" fillId="5" borderId="0" xfId="59" applyFont="1" applyFill="1" applyAlignment="1">
      <alignment horizontal="right" vertical="center"/>
    </xf>
    <xf numFmtId="0" fontId="32" fillId="5" borderId="0" xfId="59" applyFont="1" applyFill="1" applyAlignment="1">
      <alignment horizontal="right" vertical="center"/>
    </xf>
    <xf numFmtId="0" fontId="181" fillId="65" borderId="0" xfId="59" applyFont="1" applyFill="1" applyAlignment="1">
      <alignment horizontal="left" vertical="center"/>
    </xf>
    <xf numFmtId="0" fontId="32" fillId="65" borderId="0" xfId="59" applyFont="1" applyFill="1" applyAlignment="1">
      <alignment horizontal="left" vertical="center"/>
    </xf>
    <xf numFmtId="0" fontId="181" fillId="65" borderId="0" xfId="59" applyFont="1" applyFill="1" applyAlignment="1">
      <alignment horizontal="left" vertical="center" wrapText="1"/>
    </xf>
    <xf numFmtId="0" fontId="181" fillId="65" borderId="104" xfId="59" applyFont="1" applyFill="1" applyBorder="1" applyAlignment="1">
      <alignment horizontal="left" vertical="center"/>
    </xf>
    <xf numFmtId="0" fontId="32" fillId="65" borderId="104" xfId="59" applyFont="1" applyFill="1" applyBorder="1" applyAlignment="1">
      <alignment horizontal="left" vertical="center"/>
    </xf>
    <xf numFmtId="0" fontId="31" fillId="5" borderId="0" xfId="59" applyFont="1" applyFill="1" applyAlignment="1">
      <alignment horizontal="left"/>
    </xf>
    <xf numFmtId="0" fontId="31" fillId="5" borderId="0" xfId="59" applyFont="1" applyFill="1" applyAlignment="1">
      <alignment horizontal="left" wrapText="1"/>
    </xf>
    <xf numFmtId="0" fontId="153" fillId="63" borderId="115" xfId="0" applyFont="1" applyFill="1" applyBorder="1" applyAlignment="1">
      <alignment horizontal="center" vertical="top" wrapText="1"/>
    </xf>
    <xf numFmtId="0" fontId="153" fillId="63" borderId="110" xfId="0" applyFont="1" applyFill="1" applyBorder="1" applyAlignment="1">
      <alignment horizontal="center" vertical="top" wrapText="1"/>
    </xf>
    <xf numFmtId="0" fontId="139" fillId="63" borderId="0" xfId="0" applyFont="1" applyFill="1" applyAlignment="1">
      <alignment horizontal="center" vertical="center" wrapText="1"/>
    </xf>
    <xf numFmtId="0" fontId="139" fillId="63" borderId="106" xfId="0" applyFont="1" applyFill="1" applyBorder="1" applyAlignment="1">
      <alignment horizontal="center" vertical="center" wrapText="1"/>
    </xf>
    <xf numFmtId="0" fontId="139" fillId="63" borderId="14" xfId="0" applyFont="1" applyFill="1" applyBorder="1" applyAlignment="1">
      <alignment horizontal="center" vertical="center" wrapText="1"/>
    </xf>
    <xf numFmtId="0" fontId="139" fillId="63" borderId="109" xfId="0" applyFont="1" applyFill="1" applyBorder="1" applyAlignment="1">
      <alignment horizontal="center" vertical="center" wrapText="1"/>
    </xf>
    <xf numFmtId="0" fontId="139" fillId="67" borderId="115" xfId="0" applyFont="1" applyFill="1" applyBorder="1" applyAlignment="1">
      <alignment horizontal="center" vertical="center" wrapText="1"/>
    </xf>
    <xf numFmtId="0" fontId="138" fillId="5" borderId="104" xfId="0" applyFont="1" applyFill="1" applyBorder="1" applyAlignment="1">
      <alignment horizontal="center" vertical="center"/>
    </xf>
    <xf numFmtId="0" fontId="138" fillId="5" borderId="0" xfId="0" applyFont="1" applyFill="1" applyAlignment="1">
      <alignment horizontal="center" vertical="center"/>
    </xf>
    <xf numFmtId="0" fontId="138" fillId="5" borderId="14" xfId="0" applyFont="1" applyFill="1" applyBorder="1" applyAlignment="1">
      <alignment horizontal="center" vertical="center"/>
    </xf>
    <xf numFmtId="0" fontId="153" fillId="63" borderId="108" xfId="0" applyFont="1" applyFill="1" applyBorder="1" applyAlignment="1">
      <alignment horizontal="center" wrapText="1"/>
    </xf>
    <xf numFmtId="0" fontId="153" fillId="63" borderId="0" xfId="0" applyFont="1" applyFill="1" applyAlignment="1">
      <alignment horizontal="center" wrapText="1"/>
    </xf>
    <xf numFmtId="0" fontId="169" fillId="68" borderId="130" xfId="0" applyFont="1" applyFill="1" applyBorder="1" applyAlignment="1">
      <alignment horizontal="left" vertical="center" wrapText="1"/>
    </xf>
    <xf numFmtId="0" fontId="169" fillId="66" borderId="130" xfId="0" applyFont="1" applyFill="1" applyBorder="1" applyAlignment="1">
      <alignment horizontal="left" vertical="center" wrapText="1"/>
    </xf>
    <xf numFmtId="0" fontId="32" fillId="5" borderId="130" xfId="0" applyFont="1" applyFill="1" applyBorder="1" applyAlignment="1">
      <alignment horizontal="left" vertical="center" wrapText="1"/>
    </xf>
    <xf numFmtId="0" fontId="32" fillId="5" borderId="131" xfId="0" applyFont="1" applyFill="1" applyBorder="1" applyAlignment="1">
      <alignment horizontal="left" vertical="center" wrapText="1"/>
    </xf>
    <xf numFmtId="0" fontId="169" fillId="66" borderId="129" xfId="0" applyFont="1" applyFill="1" applyBorder="1" applyAlignment="1">
      <alignment horizontal="left" vertical="center" wrapText="1"/>
    </xf>
    <xf numFmtId="0" fontId="161" fillId="67" borderId="118" xfId="0" applyFont="1" applyFill="1" applyBorder="1" applyAlignment="1">
      <alignment horizontal="center" vertical="center" wrapText="1"/>
    </xf>
    <xf numFmtId="0" fontId="161" fillId="67" borderId="112" xfId="0" applyFont="1" applyFill="1" applyBorder="1" applyAlignment="1">
      <alignment horizontal="center" vertical="center" wrapText="1"/>
    </xf>
    <xf numFmtId="0" fontId="147" fillId="67" borderId="112" xfId="0" applyFont="1" applyFill="1" applyBorder="1" applyAlignment="1">
      <alignment horizontal="center" vertical="center" wrapText="1"/>
    </xf>
    <xf numFmtId="0" fontId="161" fillId="67" borderId="108" xfId="0" applyFont="1" applyFill="1" applyBorder="1" applyAlignment="1">
      <alignment horizontal="center" vertical="center" wrapText="1"/>
    </xf>
    <xf numFmtId="0" fontId="161" fillId="67" borderId="106" xfId="0" applyFont="1" applyFill="1" applyBorder="1" applyAlignment="1">
      <alignment horizontal="center" vertical="center" wrapText="1"/>
    </xf>
    <xf numFmtId="0" fontId="161" fillId="67" borderId="110" xfId="0" applyFont="1" applyFill="1" applyBorder="1" applyAlignment="1">
      <alignment horizontal="center" vertical="center" wrapText="1"/>
    </xf>
    <xf numFmtId="0" fontId="161" fillId="67" borderId="109" xfId="0" applyFont="1" applyFill="1" applyBorder="1" applyAlignment="1">
      <alignment horizontal="center" vertical="center" wrapText="1"/>
    </xf>
    <xf numFmtId="0" fontId="161" fillId="67" borderId="112" xfId="0" applyFont="1" applyFill="1" applyBorder="1" applyAlignment="1">
      <alignment horizontal="center" vertical="center"/>
    </xf>
    <xf numFmtId="0" fontId="169" fillId="66" borderId="131" xfId="0" applyFont="1" applyFill="1" applyBorder="1" applyAlignment="1">
      <alignment horizontal="left" vertical="center" wrapText="1"/>
    </xf>
    <xf numFmtId="0" fontId="32" fillId="64" borderId="130" xfId="0" applyFont="1" applyFill="1" applyBorder="1" applyAlignment="1">
      <alignment horizontal="left" vertical="center" wrapText="1"/>
    </xf>
    <xf numFmtId="0" fontId="32" fillId="65" borderId="130" xfId="0" applyFont="1" applyFill="1" applyBorder="1" applyAlignment="1">
      <alignment horizontal="left" vertical="center" wrapText="1"/>
    </xf>
    <xf numFmtId="0" fontId="140" fillId="63" borderId="126" xfId="0" applyFont="1" applyFill="1" applyBorder="1" applyAlignment="1">
      <alignment horizontal="center" vertical="center" wrapText="1"/>
    </xf>
    <xf numFmtId="0" fontId="138" fillId="5" borderId="7" xfId="0" applyFont="1" applyFill="1" applyBorder="1" applyAlignment="1">
      <alignment horizontal="left" vertical="center"/>
    </xf>
    <xf numFmtId="0" fontId="138" fillId="5" borderId="0" xfId="0" applyFont="1" applyFill="1" applyAlignment="1">
      <alignment horizontal="left" vertical="center"/>
    </xf>
    <xf numFmtId="0" fontId="161" fillId="63" borderId="126" xfId="0" applyFont="1" applyFill="1" applyBorder="1" applyAlignment="1">
      <alignment horizontal="center" vertical="center" wrapText="1"/>
    </xf>
    <xf numFmtId="0" fontId="162" fillId="63" borderId="126" xfId="0" applyFont="1" applyFill="1" applyBorder="1" applyAlignment="1">
      <alignment horizontal="center" vertical="center" wrapText="1"/>
    </xf>
    <xf numFmtId="0" fontId="169" fillId="66" borderId="126" xfId="0" applyFont="1" applyFill="1" applyBorder="1" applyAlignment="1">
      <alignment horizontal="left" vertical="center" wrapText="1"/>
    </xf>
    <xf numFmtId="0" fontId="172" fillId="5" borderId="103" xfId="0" applyFont="1" applyFill="1" applyBorder="1" applyAlignment="1">
      <alignment horizontal="left" vertical="center" wrapText="1"/>
    </xf>
    <xf numFmtId="0" fontId="172" fillId="5" borderId="104" xfId="0" applyFont="1" applyFill="1" applyBorder="1" applyAlignment="1">
      <alignment horizontal="left" vertical="center"/>
    </xf>
    <xf numFmtId="0" fontId="172" fillId="5" borderId="105" xfId="0" applyFont="1" applyFill="1" applyBorder="1" applyAlignment="1">
      <alignment horizontal="left" vertical="center"/>
    </xf>
    <xf numFmtId="0" fontId="172" fillId="5" borderId="151" xfId="0" applyFont="1" applyFill="1" applyBorder="1" applyAlignment="1">
      <alignment horizontal="left" vertical="center" wrapText="1"/>
    </xf>
    <xf numFmtId="0" fontId="172" fillId="5" borderId="152" xfId="0" applyFont="1" applyFill="1" applyBorder="1" applyAlignment="1">
      <alignment horizontal="left" vertical="center"/>
    </xf>
    <xf numFmtId="0" fontId="172" fillId="5" borderId="153" xfId="0" applyFont="1" applyFill="1" applyBorder="1" applyAlignment="1">
      <alignment horizontal="left" vertical="center"/>
    </xf>
    <xf numFmtId="0" fontId="174" fillId="63" borderId="126" xfId="0" applyFont="1" applyFill="1" applyBorder="1" applyAlignment="1">
      <alignment horizontal="center" vertical="center" wrapText="1"/>
    </xf>
    <xf numFmtId="0" fontId="32" fillId="64" borderId="104" xfId="0" applyFont="1" applyFill="1" applyBorder="1" applyAlignment="1">
      <alignment horizontal="left" vertical="center" wrapText="1"/>
    </xf>
    <xf numFmtId="0" fontId="181" fillId="68" borderId="14" xfId="0" applyFont="1" applyFill="1" applyBorder="1" applyAlignment="1">
      <alignment horizontal="left" vertical="center" wrapText="1"/>
    </xf>
    <xf numFmtId="0" fontId="32" fillId="68" borderId="14" xfId="0" applyFont="1" applyFill="1" applyBorder="1" applyAlignment="1">
      <alignment horizontal="left" vertical="center" wrapText="1"/>
    </xf>
    <xf numFmtId="192" fontId="32" fillId="5" borderId="14" xfId="26" applyNumberFormat="1" applyFont="1" applyFill="1" applyBorder="1" applyAlignment="1">
      <alignment horizontal="right" vertical="center"/>
    </xf>
    <xf numFmtId="0" fontId="153" fillId="63" borderId="107" xfId="0" applyFont="1" applyFill="1" applyBorder="1" applyAlignment="1">
      <alignment horizontal="center" wrapText="1"/>
    </xf>
    <xf numFmtId="0" fontId="153" fillId="63" borderId="125" xfId="0" applyFont="1" applyFill="1" applyBorder="1" applyAlignment="1">
      <alignment horizontal="center" wrapText="1"/>
    </xf>
    <xf numFmtId="0" fontId="150" fillId="63" borderId="107" xfId="0" applyFont="1" applyFill="1" applyBorder="1" applyAlignment="1">
      <alignment horizontal="center" vertical="top" wrapText="1"/>
    </xf>
    <xf numFmtId="0" fontId="150" fillId="63" borderId="125" xfId="0" applyFont="1" applyFill="1" applyBorder="1" applyAlignment="1">
      <alignment horizontal="center" vertical="top" wrapText="1"/>
    </xf>
    <xf numFmtId="0" fontId="145" fillId="5" borderId="14" xfId="0" applyFont="1" applyFill="1" applyBorder="1" applyAlignment="1">
      <alignment vertical="center" wrapText="1"/>
    </xf>
    <xf numFmtId="191" fontId="32" fillId="5" borderId="14" xfId="26" applyNumberFormat="1" applyFont="1" applyFill="1" applyBorder="1" applyAlignment="1">
      <alignment horizontal="right" vertical="center"/>
    </xf>
    <xf numFmtId="190" fontId="139" fillId="67" borderId="107" xfId="0" applyNumberFormat="1" applyFont="1" applyFill="1" applyBorder="1" applyAlignment="1">
      <alignment horizontal="center" vertical="center"/>
    </xf>
    <xf numFmtId="0" fontId="145" fillId="5" borderId="152" xfId="0" applyFont="1" applyFill="1" applyBorder="1" applyAlignment="1">
      <alignment vertical="center" wrapText="1"/>
    </xf>
    <xf numFmtId="0" fontId="32" fillId="64" borderId="0" xfId="59" applyFont="1" applyFill="1" applyAlignment="1">
      <alignment horizontal="right" vertical="center"/>
    </xf>
    <xf numFmtId="0" fontId="32" fillId="5" borderId="14" xfId="0" applyFont="1" applyFill="1" applyBorder="1" applyAlignment="1">
      <alignment horizontal="right" vertical="center" wrapText="1"/>
    </xf>
    <xf numFmtId="0" fontId="181" fillId="64" borderId="104" xfId="0" applyFont="1" applyFill="1" applyBorder="1" applyAlignment="1">
      <alignment horizontal="left" vertical="center" wrapText="1"/>
    </xf>
    <xf numFmtId="0" fontId="150" fillId="63" borderId="115" xfId="0" applyFont="1" applyFill="1" applyBorder="1" applyAlignment="1">
      <alignment horizontal="center" vertical="top" wrapText="1"/>
    </xf>
    <xf numFmtId="0" fontId="150" fillId="63" borderId="124" xfId="0" applyFont="1" applyFill="1" applyBorder="1" applyAlignment="1">
      <alignment horizontal="center" vertical="top" wrapText="1"/>
    </xf>
    <xf numFmtId="184" fontId="32" fillId="64" borderId="0" xfId="59" applyNumberFormat="1" applyFont="1" applyFill="1" applyAlignment="1">
      <alignment horizontal="right" vertical="center"/>
    </xf>
    <xf numFmtId="190" fontId="139" fillId="63" borderId="106" xfId="0" applyNumberFormat="1" applyFont="1" applyFill="1" applyBorder="1" applyAlignment="1">
      <alignment horizontal="center" vertical="center" wrapText="1"/>
    </xf>
    <xf numFmtId="0" fontId="139" fillId="63" borderId="115" xfId="0" applyFont="1" applyFill="1" applyBorder="1" applyAlignment="1">
      <alignment horizontal="center" vertical="center" wrapText="1"/>
    </xf>
    <xf numFmtId="190" fontId="139" fillId="67" borderId="107" xfId="0" applyNumberFormat="1" applyFont="1" applyFill="1" applyBorder="1" applyAlignment="1">
      <alignment horizontal="center" vertical="center" wrapText="1"/>
    </xf>
    <xf numFmtId="0" fontId="32" fillId="5" borderId="0" xfId="59" applyFont="1" applyFill="1" applyAlignment="1">
      <alignment horizontal="center" vertical="center" wrapText="1"/>
    </xf>
    <xf numFmtId="0" fontId="32" fillId="5" borderId="14" xfId="59" applyFont="1" applyFill="1" applyBorder="1" applyAlignment="1">
      <alignment horizontal="center" vertical="center" wrapText="1"/>
    </xf>
    <xf numFmtId="190" fontId="139" fillId="67" borderId="115" xfId="0" applyNumberFormat="1" applyFont="1" applyFill="1" applyBorder="1" applyAlignment="1">
      <alignment horizontal="center" vertical="center"/>
    </xf>
    <xf numFmtId="0" fontId="181" fillId="5" borderId="116" xfId="59" applyFont="1" applyFill="1" applyBorder="1" applyAlignment="1">
      <alignment wrapText="1"/>
    </xf>
    <xf numFmtId="0" fontId="32" fillId="5" borderId="116" xfId="59" applyFont="1" applyFill="1" applyBorder="1" applyAlignment="1">
      <alignment wrapText="1"/>
    </xf>
    <xf numFmtId="0" fontId="153" fillId="67" borderId="117" xfId="59" applyFont="1" applyFill="1" applyBorder="1" applyAlignment="1">
      <alignment horizontal="center" vertical="center" wrapText="1"/>
    </xf>
    <xf numFmtId="0" fontId="153" fillId="67" borderId="118" xfId="0" applyFont="1" applyFill="1" applyBorder="1" applyAlignment="1">
      <alignment vertical="center"/>
    </xf>
    <xf numFmtId="0" fontId="179" fillId="67" borderId="118" xfId="59" applyFont="1" applyFill="1" applyBorder="1" applyAlignment="1">
      <alignment horizontal="center" vertical="center" wrapText="1"/>
    </xf>
    <xf numFmtId="0" fontId="153" fillId="67" borderId="118" xfId="59" applyFont="1" applyFill="1" applyBorder="1" applyAlignment="1">
      <alignment horizontal="center" vertical="center" wrapText="1"/>
    </xf>
    <xf numFmtId="0" fontId="153" fillId="67" borderId="119" xfId="59" applyFont="1" applyFill="1" applyBorder="1" applyAlignment="1">
      <alignment horizontal="center" vertical="center" wrapText="1"/>
    </xf>
    <xf numFmtId="0" fontId="145" fillId="5" borderId="14" xfId="0" applyFont="1" applyFill="1" applyBorder="1" applyAlignment="1">
      <alignment horizontal="center" vertical="center"/>
    </xf>
    <xf numFmtId="0" fontId="146" fillId="5" borderId="0" xfId="0" applyFont="1" applyFill="1" applyAlignment="1">
      <alignment vertical="center" wrapText="1"/>
    </xf>
    <xf numFmtId="0" fontId="145" fillId="5" borderId="0" xfId="0" applyFont="1" applyFill="1" applyAlignment="1">
      <alignment vertical="center" wrapText="1"/>
    </xf>
    <xf numFmtId="0" fontId="145" fillId="5" borderId="0" xfId="0" applyFont="1" applyFill="1" applyBorder="1" applyAlignment="1">
      <alignment vertical="center" wrapText="1"/>
    </xf>
    <xf numFmtId="38" fontId="114" fillId="5" borderId="104" xfId="26" applyFont="1" applyFill="1" applyBorder="1" applyAlignment="1">
      <alignment horizontal="left" vertical="center" wrapText="1" shrinkToFit="1"/>
    </xf>
    <xf numFmtId="38" fontId="114" fillId="5" borderId="0" xfId="26" applyFont="1" applyFill="1" applyBorder="1" applyAlignment="1">
      <alignment horizontal="left" vertical="center" shrinkToFit="1"/>
    </xf>
    <xf numFmtId="38" fontId="114" fillId="5" borderId="14" xfId="26" applyFont="1" applyFill="1" applyBorder="1" applyAlignment="1">
      <alignment horizontal="left" vertical="center" shrinkToFit="1"/>
    </xf>
    <xf numFmtId="38" fontId="32" fillId="5" borderId="104" xfId="26" applyFont="1" applyFill="1" applyBorder="1" applyAlignment="1">
      <alignment horizontal="left" vertical="center"/>
    </xf>
    <xf numFmtId="38" fontId="32" fillId="5" borderId="0" xfId="26" applyFont="1" applyFill="1" applyBorder="1" applyAlignment="1">
      <alignment horizontal="left" vertical="center"/>
    </xf>
    <xf numFmtId="38" fontId="32" fillId="64" borderId="14" xfId="26" applyFont="1" applyFill="1" applyBorder="1" applyAlignment="1">
      <alignment horizontal="left" vertical="center"/>
    </xf>
    <xf numFmtId="0" fontId="32" fillId="64" borderId="14" xfId="0" applyFont="1" applyFill="1" applyBorder="1" applyAlignment="1">
      <alignment horizontal="left" vertical="center"/>
    </xf>
    <xf numFmtId="38" fontId="32" fillId="5" borderId="0" xfId="26" applyFont="1" applyFill="1" applyBorder="1" applyAlignment="1">
      <alignment horizontal="left" vertical="center" wrapText="1" shrinkToFit="1"/>
    </xf>
    <xf numFmtId="38" fontId="32" fillId="5" borderId="0" xfId="26" applyFont="1" applyFill="1" applyBorder="1" applyAlignment="1">
      <alignment horizontal="left" vertical="center" shrinkToFit="1"/>
    </xf>
    <xf numFmtId="38" fontId="32" fillId="5" borderId="14" xfId="26" applyFont="1" applyFill="1" applyBorder="1" applyAlignment="1">
      <alignment horizontal="left" vertical="center" shrinkToFit="1"/>
    </xf>
    <xf numFmtId="38" fontId="32" fillId="5" borderId="104" xfId="26" applyFont="1" applyFill="1" applyBorder="1" applyAlignment="1">
      <alignment horizontal="left" vertical="center" wrapText="1" shrinkToFit="1"/>
    </xf>
    <xf numFmtId="0" fontId="139" fillId="63" borderId="109" xfId="0" applyFont="1" applyFill="1" applyBorder="1" applyAlignment="1">
      <alignment horizontal="center" vertical="center"/>
    </xf>
    <xf numFmtId="38" fontId="32" fillId="5" borderId="104" xfId="26" applyFont="1" applyFill="1" applyBorder="1" applyAlignment="1">
      <alignment horizontal="left" vertical="center" wrapText="1"/>
    </xf>
    <xf numFmtId="38" fontId="32" fillId="5" borderId="0" xfId="26" applyFont="1" applyFill="1" applyBorder="1" applyAlignment="1">
      <alignment horizontal="left" vertical="center" wrapText="1"/>
    </xf>
    <xf numFmtId="38" fontId="32" fillId="5" borderId="14" xfId="26" applyFont="1" applyFill="1" applyBorder="1" applyAlignment="1">
      <alignment horizontal="left" vertical="center" wrapText="1"/>
    </xf>
    <xf numFmtId="38" fontId="145" fillId="5" borderId="0" xfId="26" applyFont="1" applyFill="1" applyBorder="1" applyAlignment="1">
      <alignment horizontal="center" vertical="center"/>
    </xf>
    <xf numFmtId="38" fontId="145" fillId="5" borderId="14" xfId="26" applyFont="1" applyFill="1" applyBorder="1" applyAlignment="1">
      <alignment horizontal="center" vertical="center"/>
    </xf>
    <xf numFmtId="49" fontId="139" fillId="67" borderId="107" xfId="0" applyNumberFormat="1" applyFont="1" applyFill="1" applyBorder="1" applyAlignment="1">
      <alignment horizontal="center" vertical="center" wrapText="1"/>
    </xf>
    <xf numFmtId="38" fontId="114" fillId="5" borderId="104" xfId="26" applyFont="1" applyFill="1" applyBorder="1" applyAlignment="1">
      <alignment horizontal="left" vertical="center" wrapText="1"/>
    </xf>
    <xf numFmtId="38" fontId="114" fillId="5" borderId="0" xfId="26" applyFont="1" applyFill="1" applyBorder="1" applyAlignment="1">
      <alignment horizontal="left" vertical="center" wrapText="1"/>
    </xf>
    <xf numFmtId="38" fontId="114" fillId="5" borderId="14" xfId="26" applyFont="1" applyFill="1" applyBorder="1" applyAlignment="1">
      <alignment horizontal="left" vertical="center" wrapText="1"/>
    </xf>
    <xf numFmtId="0" fontId="138" fillId="5" borderId="104" xfId="60" applyFont="1" applyFill="1" applyBorder="1" applyAlignment="1">
      <alignment horizontal="left" vertical="center"/>
    </xf>
    <xf numFmtId="0" fontId="138" fillId="5" borderId="0" xfId="60" applyFont="1" applyFill="1" applyAlignment="1">
      <alignment horizontal="left" vertical="center"/>
    </xf>
    <xf numFmtId="0" fontId="138" fillId="0" borderId="0" xfId="0" applyFont="1" applyAlignment="1">
      <alignment horizontal="left" vertical="center"/>
    </xf>
    <xf numFmtId="0" fontId="195" fillId="64" borderId="14" xfId="60" applyFont="1" applyFill="1" applyBorder="1" applyAlignment="1">
      <alignment horizontal="left" vertical="center"/>
    </xf>
    <xf numFmtId="0" fontId="138" fillId="0" borderId="14" xfId="0" applyFont="1" applyBorder="1" applyAlignment="1">
      <alignment horizontal="left" vertical="center"/>
    </xf>
    <xf numFmtId="0" fontId="145" fillId="5" borderId="0" xfId="60" applyFont="1" applyFill="1" applyAlignment="1">
      <alignment horizontal="center" vertical="center"/>
    </xf>
    <xf numFmtId="0" fontId="145" fillId="5" borderId="14" xfId="60" applyFont="1" applyFill="1" applyBorder="1" applyAlignment="1">
      <alignment horizontal="center" vertical="center"/>
    </xf>
    <xf numFmtId="0" fontId="31" fillId="5" borderId="0" xfId="60" applyFont="1" applyFill="1" applyAlignment="1">
      <alignment horizontal="center" vertical="center"/>
    </xf>
    <xf numFmtId="0" fontId="31" fillId="5" borderId="14" xfId="60" applyFont="1" applyFill="1" applyBorder="1" applyAlignment="1">
      <alignment horizontal="center" vertical="center"/>
    </xf>
    <xf numFmtId="49" fontId="31" fillId="5" borderId="73" xfId="60" applyNumberFormat="1" applyFont="1" applyFill="1" applyBorder="1" applyAlignment="1">
      <alignment horizontal="center" vertical="center"/>
    </xf>
    <xf numFmtId="0" fontId="31" fillId="5" borderId="72" xfId="60" applyFont="1" applyFill="1" applyBorder="1" applyAlignment="1">
      <alignment horizontal="center" vertical="center"/>
    </xf>
    <xf numFmtId="49" fontId="31" fillId="5" borderId="19" xfId="60" applyNumberFormat="1" applyFont="1" applyFill="1" applyBorder="1" applyAlignment="1">
      <alignment horizontal="center" vertical="center"/>
    </xf>
    <xf numFmtId="0" fontId="31" fillId="5" borderId="71" xfId="60" applyFont="1" applyFill="1" applyBorder="1" applyAlignment="1">
      <alignment horizontal="center" vertical="center"/>
    </xf>
    <xf numFmtId="49" fontId="31" fillId="5" borderId="60" xfId="60" applyNumberFormat="1" applyFont="1" applyFill="1" applyBorder="1" applyAlignment="1">
      <alignment horizontal="center" vertical="center"/>
    </xf>
    <xf numFmtId="0" fontId="31" fillId="5" borderId="70" xfId="60" applyFont="1" applyFill="1" applyBorder="1" applyAlignment="1">
      <alignment horizontal="center" vertical="center"/>
    </xf>
    <xf numFmtId="0" fontId="31" fillId="5" borderId="55" xfId="60" applyFont="1" applyFill="1" applyBorder="1" applyAlignment="1">
      <alignment horizontal="center" vertical="center"/>
    </xf>
    <xf numFmtId="0" fontId="31" fillId="5" borderId="75" xfId="60" applyFont="1" applyFill="1" applyBorder="1" applyAlignment="1">
      <alignment horizontal="center" vertical="center"/>
    </xf>
    <xf numFmtId="0" fontId="161" fillId="63" borderId="106" xfId="0" applyFont="1" applyFill="1" applyBorder="1" applyAlignment="1">
      <alignment horizontal="center" vertical="center" wrapText="1"/>
    </xf>
    <xf numFmtId="0" fontId="161" fillId="63" borderId="109" xfId="0" applyFont="1" applyFill="1" applyBorder="1" applyAlignment="1">
      <alignment horizontal="center" vertical="center"/>
    </xf>
    <xf numFmtId="0" fontId="31" fillId="5" borderId="0" xfId="61" applyFont="1" applyFill="1" applyAlignment="1">
      <alignment horizontal="center" vertical="center"/>
    </xf>
    <xf numFmtId="0" fontId="31" fillId="5" borderId="14" xfId="61" applyFont="1" applyFill="1" applyBorder="1" applyAlignment="1">
      <alignment horizontal="center" vertical="center"/>
    </xf>
    <xf numFmtId="0" fontId="161" fillId="67" borderId="107" xfId="0" applyFont="1" applyFill="1" applyBorder="1" applyAlignment="1">
      <alignment horizontal="center" vertical="center" wrapText="1"/>
    </xf>
    <xf numFmtId="0" fontId="161" fillId="67" borderId="115" xfId="0" applyFont="1" applyFill="1" applyBorder="1" applyAlignment="1">
      <alignment horizontal="center" vertical="center"/>
    </xf>
    <xf numFmtId="49" fontId="161" fillId="67" borderId="107" xfId="0" applyNumberFormat="1" applyFont="1" applyFill="1" applyBorder="1" applyAlignment="1">
      <alignment horizontal="center" vertical="center" wrapText="1"/>
    </xf>
    <xf numFmtId="0" fontId="141" fillId="5" borderId="120" xfId="61" applyFont="1" applyFill="1" applyBorder="1" applyAlignment="1">
      <alignment horizontal="left" vertical="center" shrinkToFit="1"/>
    </xf>
    <xf numFmtId="0" fontId="141" fillId="5" borderId="69" xfId="61" applyFont="1" applyFill="1" applyBorder="1" applyAlignment="1">
      <alignment horizontal="left" vertical="center" shrinkToFit="1"/>
    </xf>
    <xf numFmtId="0" fontId="141" fillId="5" borderId="48" xfId="61" applyFont="1" applyFill="1" applyBorder="1" applyAlignment="1">
      <alignment horizontal="left" vertical="center" shrinkToFit="1"/>
    </xf>
    <xf numFmtId="0" fontId="141" fillId="5" borderId="49" xfId="61" applyFont="1" applyFill="1" applyBorder="1" applyAlignment="1">
      <alignment horizontal="left" vertical="center" shrinkToFit="1"/>
    </xf>
    <xf numFmtId="0" fontId="31" fillId="5" borderId="14" xfId="0" applyFont="1" applyFill="1" applyBorder="1" applyAlignment="1">
      <alignment horizontal="center" vertical="center"/>
    </xf>
    <xf numFmtId="0" fontId="138" fillId="5" borderId="104" xfId="59" applyFont="1" applyFill="1" applyBorder="1" applyAlignment="1">
      <alignment horizontal="left" vertical="center" wrapText="1"/>
    </xf>
    <xf numFmtId="0" fontId="138" fillId="5" borderId="0" xfId="59" applyFont="1" applyFill="1" applyAlignment="1">
      <alignment horizontal="left" vertical="center" wrapText="1"/>
    </xf>
    <xf numFmtId="0" fontId="138" fillId="68" borderId="14" xfId="59" applyFont="1" applyFill="1" applyBorder="1" applyAlignment="1">
      <alignment horizontal="left" vertical="center" wrapText="1"/>
    </xf>
    <xf numFmtId="0" fontId="31" fillId="5" borderId="0" xfId="59" applyFont="1" applyFill="1" applyAlignment="1">
      <alignment horizontal="center" vertical="center" wrapText="1"/>
    </xf>
    <xf numFmtId="0" fontId="31" fillId="5" borderId="14" xfId="59" applyFont="1" applyFill="1" applyBorder="1" applyAlignment="1">
      <alignment horizontal="center" vertical="center" wrapText="1"/>
    </xf>
    <xf numFmtId="0" fontId="138" fillId="5" borderId="0" xfId="59" applyFont="1" applyFill="1" applyAlignment="1">
      <alignment vertical="center" wrapText="1"/>
    </xf>
    <xf numFmtId="0" fontId="138" fillId="5" borderId="14" xfId="59" applyFont="1" applyFill="1" applyBorder="1" applyAlignment="1">
      <alignment vertical="center" wrapText="1"/>
    </xf>
    <xf numFmtId="0" fontId="138" fillId="5" borderId="104" xfId="59" applyFont="1" applyFill="1" applyBorder="1" applyAlignment="1">
      <alignment vertical="center" wrapText="1"/>
    </xf>
    <xf numFmtId="179" fontId="138" fillId="68" borderId="14" xfId="26" applyNumberFormat="1" applyFont="1" applyFill="1" applyBorder="1" applyAlignment="1">
      <alignment horizontal="right" vertical="center"/>
    </xf>
    <xf numFmtId="0" fontId="138" fillId="5" borderId="0" xfId="59" applyFont="1" applyFill="1" applyAlignment="1">
      <alignment horizontal="right" vertical="center"/>
    </xf>
    <xf numFmtId="0" fontId="173" fillId="63" borderId="0" xfId="0" applyFont="1" applyFill="1" applyAlignment="1">
      <alignment horizontal="center" wrapText="1"/>
    </xf>
    <xf numFmtId="0" fontId="173" fillId="63" borderId="0" xfId="0" applyFont="1" applyFill="1"/>
    <xf numFmtId="0" fontId="140" fillId="63" borderId="110" xfId="0" applyFont="1" applyFill="1" applyBorder="1" applyAlignment="1">
      <alignment horizontal="center" vertical="top" wrapText="1"/>
    </xf>
    <xf numFmtId="0" fontId="140" fillId="63" borderId="14" xfId="0" applyFont="1" applyFill="1" applyBorder="1" applyAlignment="1">
      <alignment vertical="top"/>
    </xf>
    <xf numFmtId="188" fontId="138" fillId="5" borderId="0" xfId="26" applyNumberFormat="1" applyFont="1" applyFill="1" applyBorder="1" applyAlignment="1">
      <alignment horizontal="right" vertical="center"/>
    </xf>
    <xf numFmtId="188" fontId="138" fillId="68" borderId="14" xfId="26" applyNumberFormat="1" applyFont="1" applyFill="1" applyBorder="1" applyAlignment="1">
      <alignment horizontal="right" vertical="center"/>
    </xf>
    <xf numFmtId="188" fontId="138" fillId="5" borderId="104" xfId="26" applyNumberFormat="1" applyFont="1" applyFill="1" applyBorder="1" applyAlignment="1">
      <alignment vertical="center"/>
    </xf>
    <xf numFmtId="188" fontId="138" fillId="5" borderId="104" xfId="26" applyNumberFormat="1" applyFont="1" applyFill="1" applyBorder="1" applyAlignment="1">
      <alignment horizontal="right" vertical="center"/>
    </xf>
    <xf numFmtId="0" fontId="32" fillId="5" borderId="104" xfId="60" applyFont="1" applyFill="1" applyBorder="1" applyAlignment="1">
      <alignment horizontal="left" vertical="center" shrinkToFit="1"/>
    </xf>
    <xf numFmtId="0" fontId="32" fillId="5" borderId="0" xfId="60" applyFont="1" applyFill="1" applyAlignment="1">
      <alignment horizontal="left" vertical="center" shrinkToFit="1"/>
    </xf>
    <xf numFmtId="0" fontId="32" fillId="64" borderId="14" xfId="60" applyFont="1" applyFill="1" applyBorder="1" applyAlignment="1">
      <alignment horizontal="left" vertical="center" shrinkToFit="1"/>
    </xf>
    <xf numFmtId="0" fontId="32" fillId="5" borderId="0" xfId="60" applyFont="1" applyFill="1" applyAlignment="1">
      <alignment vertical="center" wrapText="1"/>
    </xf>
    <xf numFmtId="0" fontId="32" fillId="5" borderId="14" xfId="60" applyFont="1" applyFill="1" applyBorder="1" applyAlignment="1">
      <alignment vertical="center" wrapText="1"/>
    </xf>
    <xf numFmtId="0" fontId="32" fillId="5" borderId="104" xfId="61" applyFont="1" applyFill="1" applyBorder="1" applyAlignment="1">
      <alignment horizontal="left" vertical="center"/>
    </xf>
    <xf numFmtId="0" fontId="32" fillId="5" borderId="0" xfId="61" applyFont="1" applyFill="1" applyAlignment="1">
      <alignment horizontal="left" vertical="center"/>
    </xf>
    <xf numFmtId="0" fontId="32" fillId="64" borderId="14" xfId="61" applyFont="1" applyFill="1" applyBorder="1" applyAlignment="1">
      <alignment horizontal="left" vertical="center"/>
    </xf>
    <xf numFmtId="0" fontId="32" fillId="5" borderId="104" xfId="60" applyFont="1" applyFill="1" applyBorder="1" applyAlignment="1">
      <alignment vertical="center" wrapText="1"/>
    </xf>
    <xf numFmtId="0" fontId="32" fillId="5" borderId="152" xfId="60" applyFont="1" applyFill="1" applyBorder="1" applyAlignment="1">
      <alignment horizontal="left" vertical="center" shrinkToFit="1"/>
    </xf>
    <xf numFmtId="0" fontId="181" fillId="5" borderId="152" xfId="0" applyFont="1" applyFill="1" applyBorder="1" applyAlignment="1">
      <alignment vertical="top" wrapText="1"/>
    </xf>
    <xf numFmtId="0" fontId="32" fillId="5" borderId="0" xfId="0" applyFont="1" applyFill="1" applyBorder="1" applyAlignment="1">
      <alignment vertical="top" wrapText="1"/>
    </xf>
    <xf numFmtId="0" fontId="32" fillId="5" borderId="14" xfId="0" applyFont="1" applyFill="1" applyBorder="1" applyAlignment="1">
      <alignment vertical="top" wrapText="1"/>
    </xf>
    <xf numFmtId="0" fontId="32" fillId="5" borderId="152" xfId="61" applyFont="1" applyFill="1" applyBorder="1" applyAlignment="1">
      <alignment horizontal="left" vertical="center"/>
    </xf>
    <xf numFmtId="0" fontId="32" fillId="5" borderId="0" xfId="60" applyFont="1" applyFill="1" applyBorder="1" applyAlignment="1">
      <alignment horizontal="left" vertical="center" shrinkToFit="1"/>
    </xf>
    <xf numFmtId="0" fontId="114" fillId="5" borderId="152" xfId="0" applyFont="1" applyFill="1" applyBorder="1" applyAlignment="1">
      <alignment vertical="top" wrapText="1"/>
    </xf>
    <xf numFmtId="180" fontId="32" fillId="5" borderId="104" xfId="0" applyNumberFormat="1" applyFont="1" applyFill="1" applyBorder="1" applyAlignment="1">
      <alignment horizontal="left" vertical="center"/>
    </xf>
    <xf numFmtId="180" fontId="32" fillId="5" borderId="14" xfId="0" applyNumberFormat="1" applyFont="1" applyFill="1" applyBorder="1" applyAlignment="1">
      <alignment horizontal="left" vertical="center"/>
    </xf>
    <xf numFmtId="180" fontId="32" fillId="5" borderId="116" xfId="0" applyNumberFormat="1" applyFont="1" applyFill="1" applyBorder="1" applyAlignment="1">
      <alignment horizontal="left" vertical="center"/>
    </xf>
    <xf numFmtId="180" fontId="32" fillId="5" borderId="0" xfId="0" applyNumberFormat="1" applyFont="1" applyFill="1" applyAlignment="1">
      <alignment horizontal="left" vertical="center"/>
    </xf>
    <xf numFmtId="180" fontId="32" fillId="64" borderId="14" xfId="0" applyNumberFormat="1" applyFont="1" applyFill="1" applyBorder="1" applyAlignment="1">
      <alignment horizontal="left" vertical="center"/>
    </xf>
    <xf numFmtId="180" fontId="32" fillId="65" borderId="14" xfId="0" applyNumberFormat="1" applyFont="1" applyFill="1" applyBorder="1" applyAlignment="1">
      <alignment horizontal="left" vertical="center"/>
    </xf>
    <xf numFmtId="180" fontId="31" fillId="5" borderId="0" xfId="0" applyNumberFormat="1" applyFont="1" applyFill="1" applyAlignment="1">
      <alignment horizontal="center" vertical="center"/>
    </xf>
    <xf numFmtId="180" fontId="31" fillId="5" borderId="14" xfId="0" applyNumberFormat="1" applyFont="1" applyFill="1" applyBorder="1" applyAlignment="1">
      <alignment horizontal="center" vertical="center"/>
    </xf>
    <xf numFmtId="0" fontId="114" fillId="64" borderId="46" xfId="0" applyFont="1" applyFill="1" applyBorder="1" applyAlignment="1">
      <alignment horizontal="left" vertical="center"/>
    </xf>
    <xf numFmtId="0" fontId="114" fillId="64" borderId="50" xfId="0" applyFont="1" applyFill="1" applyBorder="1" applyAlignment="1">
      <alignment horizontal="left" vertical="center"/>
    </xf>
    <xf numFmtId="0" fontId="114" fillId="65" borderId="122" xfId="0" applyFont="1" applyFill="1" applyBorder="1" applyAlignment="1">
      <alignment horizontal="left" vertical="center"/>
    </xf>
    <xf numFmtId="0" fontId="114" fillId="65" borderId="0" xfId="0" applyFont="1" applyFill="1" applyBorder="1" applyAlignment="1">
      <alignment horizontal="left" vertical="center"/>
    </xf>
    <xf numFmtId="0" fontId="114" fillId="5" borderId="122" xfId="0" applyFont="1" applyFill="1" applyBorder="1" applyAlignment="1">
      <alignment horizontal="left" vertical="center"/>
    </xf>
    <xf numFmtId="0" fontId="114" fillId="0" borderId="0" xfId="0" applyFont="1" applyBorder="1" applyAlignment="1">
      <alignment horizontal="left" vertical="center"/>
    </xf>
    <xf numFmtId="0" fontId="114" fillId="5" borderId="51" xfId="0" applyFont="1" applyFill="1" applyBorder="1" applyAlignment="1">
      <alignment horizontal="left" vertical="center"/>
    </xf>
    <xf numFmtId="0" fontId="114" fillId="0" borderId="52" xfId="0" applyFont="1" applyBorder="1" applyAlignment="1">
      <alignment horizontal="left" vertical="center"/>
    </xf>
    <xf numFmtId="0" fontId="114" fillId="65" borderId="122" xfId="0" applyFont="1" applyFill="1" applyBorder="1" applyAlignment="1">
      <alignment horizontal="left" vertical="center" shrinkToFit="1"/>
    </xf>
    <xf numFmtId="0" fontId="114" fillId="65" borderId="0" xfId="0" applyFont="1" applyFill="1" applyBorder="1" applyAlignment="1">
      <alignment horizontal="left" vertical="center" shrinkToFit="1"/>
    </xf>
    <xf numFmtId="0" fontId="114" fillId="5" borderId="51" xfId="0" applyFont="1" applyFill="1" applyBorder="1" applyAlignment="1">
      <alignment horizontal="left" vertical="center" shrinkToFit="1"/>
    </xf>
    <xf numFmtId="0" fontId="114" fillId="0" borderId="52" xfId="0" applyFont="1" applyBorder="1" applyAlignment="1">
      <alignment horizontal="left" vertical="center" shrinkToFit="1"/>
    </xf>
    <xf numFmtId="0" fontId="114" fillId="64" borderId="46" xfId="0" applyFont="1" applyFill="1" applyBorder="1" applyAlignment="1">
      <alignment horizontal="left" vertical="center" shrinkToFit="1"/>
    </xf>
    <xf numFmtId="0" fontId="114" fillId="64" borderId="50" xfId="0" applyFont="1" applyFill="1" applyBorder="1" applyAlignment="1">
      <alignment horizontal="left" vertical="center" shrinkToFit="1"/>
    </xf>
    <xf numFmtId="0" fontId="115" fillId="5" borderId="104" xfId="0" applyFont="1" applyFill="1" applyBorder="1" applyAlignment="1">
      <alignment horizontal="left" vertical="center"/>
    </xf>
    <xf numFmtId="0" fontId="114" fillId="5" borderId="57" xfId="0" applyFont="1" applyFill="1" applyBorder="1" applyAlignment="1">
      <alignment horizontal="left" vertical="center"/>
    </xf>
    <xf numFmtId="0" fontId="114" fillId="5" borderId="53" xfId="0" applyFont="1" applyFill="1" applyBorder="1" applyAlignment="1">
      <alignment horizontal="left" vertical="center"/>
    </xf>
    <xf numFmtId="0" fontId="114" fillId="5" borderId="57" xfId="0" applyFont="1" applyFill="1" applyBorder="1" applyAlignment="1">
      <alignment horizontal="left" vertical="center" shrinkToFit="1"/>
    </xf>
    <xf numFmtId="0" fontId="114" fillId="5" borderId="53" xfId="0" applyFont="1" applyFill="1" applyBorder="1" applyAlignment="1">
      <alignment horizontal="left" vertical="center" shrinkToFit="1"/>
    </xf>
    <xf numFmtId="0" fontId="115" fillId="5" borderId="116" xfId="0" applyFont="1" applyFill="1" applyBorder="1" applyAlignment="1">
      <alignment horizontal="left" vertical="center"/>
    </xf>
    <xf numFmtId="0" fontId="125" fillId="5" borderId="14" xfId="0" applyFont="1" applyFill="1" applyBorder="1" applyAlignment="1">
      <alignment horizontal="center"/>
    </xf>
    <xf numFmtId="0" fontId="114" fillId="5" borderId="122" xfId="0" applyFont="1" applyFill="1" applyBorder="1" applyAlignment="1">
      <alignment horizontal="left" vertical="center" shrinkToFit="1"/>
    </xf>
    <xf numFmtId="0" fontId="114" fillId="0" borderId="0" xfId="0" applyFont="1" applyBorder="1" applyAlignment="1">
      <alignment horizontal="left" vertical="center" shrinkToFit="1"/>
    </xf>
    <xf numFmtId="0" fontId="114" fillId="64" borderId="48" xfId="0" applyFont="1" applyFill="1" applyBorder="1" applyAlignment="1">
      <alignment horizontal="left" vertical="center" shrinkToFit="1"/>
    </xf>
    <xf numFmtId="0" fontId="114" fillId="64" borderId="49" xfId="0" applyFont="1" applyFill="1" applyBorder="1" applyAlignment="1">
      <alignment horizontal="left" vertical="center" shrinkToFit="1"/>
    </xf>
    <xf numFmtId="49" fontId="161" fillId="67" borderId="127" xfId="26" applyNumberFormat="1" applyFont="1" applyFill="1" applyBorder="1" applyAlignment="1">
      <alignment horizontal="center" vertical="center"/>
    </xf>
    <xf numFmtId="49" fontId="161" fillId="67" borderId="115" xfId="26" applyNumberFormat="1" applyFont="1" applyFill="1" applyBorder="1" applyAlignment="1">
      <alignment horizontal="center" vertical="center"/>
    </xf>
    <xf numFmtId="49" fontId="161" fillId="63" borderId="127" xfId="26" applyNumberFormat="1" applyFont="1" applyFill="1" applyBorder="1" applyAlignment="1">
      <alignment horizontal="center" vertical="center"/>
    </xf>
    <xf numFmtId="49" fontId="161" fillId="63" borderId="115" xfId="26" applyNumberFormat="1" applyFont="1" applyFill="1" applyBorder="1" applyAlignment="1">
      <alignment horizontal="center" vertical="center"/>
    </xf>
    <xf numFmtId="0" fontId="31" fillId="5" borderId="0" xfId="0" applyFont="1" applyFill="1" applyAlignment="1">
      <alignment vertical="center" shrinkToFit="1"/>
    </xf>
  </cellXfs>
  <cellStyles count="371">
    <cellStyle name="20% - アクセント 1 2" xfId="65"/>
    <cellStyle name="20% - アクセント 1 2 2" xfId="312"/>
    <cellStyle name="20% - アクセント 1 2 2 2" xfId="358"/>
    <cellStyle name="20% - アクセント 1 3" xfId="66"/>
    <cellStyle name="20% - アクセント 1 3 2" xfId="225"/>
    <cellStyle name="20% - アクセント 1 3 3" xfId="137"/>
    <cellStyle name="20% - アクセント 1 4" xfId="64"/>
    <cellStyle name="20% - アクセント 1 4 2" xfId="138"/>
    <cellStyle name="20% - アクセント 2 2" xfId="68"/>
    <cellStyle name="20% - アクセント 2 2 2" xfId="316"/>
    <cellStyle name="20% - アクセント 2 2 2 2" xfId="360"/>
    <cellStyle name="20% - アクセント 2 3" xfId="69"/>
    <cellStyle name="20% - アクセント 2 3 2" xfId="227"/>
    <cellStyle name="20% - アクセント 2 3 3" xfId="139"/>
    <cellStyle name="20% - アクセント 2 4" xfId="67"/>
    <cellStyle name="20% - アクセント 2 4 2" xfId="226"/>
    <cellStyle name="20% - アクセント 2 4 3" xfId="140"/>
    <cellStyle name="20% - アクセント 3 2" xfId="71"/>
    <cellStyle name="20% - アクセント 3 2 2" xfId="320"/>
    <cellStyle name="20% - アクセント 3 2 2 2" xfId="362"/>
    <cellStyle name="20% - アクセント 3 3" xfId="72"/>
    <cellStyle name="20% - アクセント 3 3 2" xfId="229"/>
    <cellStyle name="20% - アクセント 3 3 3" xfId="141"/>
    <cellStyle name="20% - アクセント 3 4" xfId="70"/>
    <cellStyle name="20% - アクセント 3 4 2" xfId="228"/>
    <cellStyle name="20% - アクセント 3 4 3" xfId="142"/>
    <cellStyle name="20% - アクセント 4 2" xfId="74"/>
    <cellStyle name="20% - アクセント 4 2 2" xfId="324"/>
    <cellStyle name="20% - アクセント 4 2 2 2" xfId="364"/>
    <cellStyle name="20% - アクセント 4 3" xfId="75"/>
    <cellStyle name="20% - アクセント 4 3 2" xfId="230"/>
    <cellStyle name="20% - アクセント 4 3 3" xfId="143"/>
    <cellStyle name="20% - アクセント 4 4" xfId="73"/>
    <cellStyle name="20% - アクセント 4 4 2" xfId="144"/>
    <cellStyle name="20% - アクセント 5 2" xfId="77"/>
    <cellStyle name="20% - アクセント 5 2 2" xfId="328"/>
    <cellStyle name="20% - アクセント 5 2 2 2" xfId="366"/>
    <cellStyle name="20% - アクセント 5 3" xfId="78"/>
    <cellStyle name="20% - アクセント 5 3 2" xfId="232"/>
    <cellStyle name="20% - アクセント 5 3 3" xfId="145"/>
    <cellStyle name="20% - アクセント 5 4" xfId="76"/>
    <cellStyle name="20% - アクセント 5 4 2" xfId="231"/>
    <cellStyle name="20% - アクセント 6 2" xfId="80"/>
    <cellStyle name="20% - アクセント 6 2 2" xfId="332"/>
    <cellStyle name="20% - アクセント 6 2 2 2" xfId="368"/>
    <cellStyle name="20% - アクセント 6 3" xfId="81"/>
    <cellStyle name="20% - アクセント 6 3 2" xfId="234"/>
    <cellStyle name="20% - アクセント 6 3 3" xfId="146"/>
    <cellStyle name="20% - アクセント 6 4" xfId="79"/>
    <cellStyle name="20% - アクセント 6 4 2" xfId="233"/>
    <cellStyle name="20% - アクセント 6 4 3" xfId="147"/>
    <cellStyle name="40% - アクセント 1 2" xfId="83"/>
    <cellStyle name="40% - アクセント 1 2 2" xfId="313"/>
    <cellStyle name="40% - アクセント 1 2 2 2" xfId="359"/>
    <cellStyle name="40% - アクセント 1 3" xfId="84"/>
    <cellStyle name="40% - アクセント 1 3 2" xfId="235"/>
    <cellStyle name="40% - アクセント 1 3 3" xfId="148"/>
    <cellStyle name="40% - アクセント 1 4" xfId="82"/>
    <cellStyle name="40% - アクセント 2 2" xfId="86"/>
    <cellStyle name="40% - アクセント 2 2 2" xfId="317"/>
    <cellStyle name="40% - アクセント 2 2 2 2" xfId="361"/>
    <cellStyle name="40% - アクセント 2 3" xfId="87"/>
    <cellStyle name="40% - アクセント 2 3 2" xfId="236"/>
    <cellStyle name="40% - アクセント 2 3 3" xfId="149"/>
    <cellStyle name="40% - アクセント 2 4" xfId="85"/>
    <cellStyle name="40% - アクセント 3 2" xfId="89"/>
    <cellStyle name="40% - アクセント 3 2 2" xfId="321"/>
    <cellStyle name="40% - アクセント 3 2 2 2" xfId="363"/>
    <cellStyle name="40% - アクセント 3 3" xfId="90"/>
    <cellStyle name="40% - アクセント 3 3 2" xfId="238"/>
    <cellStyle name="40% - アクセント 3 3 3" xfId="150"/>
    <cellStyle name="40% - アクセント 3 4" xfId="88"/>
    <cellStyle name="40% - アクセント 3 4 2" xfId="237"/>
    <cellStyle name="40% - アクセント 3 4 3" xfId="151"/>
    <cellStyle name="40% - アクセント 4 2" xfId="92"/>
    <cellStyle name="40% - アクセント 4 2 2" xfId="325"/>
    <cellStyle name="40% - アクセント 4 2 2 2" xfId="365"/>
    <cellStyle name="40% - アクセント 4 3" xfId="93"/>
    <cellStyle name="40% - アクセント 4 3 2" xfId="239"/>
    <cellStyle name="40% - アクセント 4 3 3" xfId="152"/>
    <cellStyle name="40% - アクセント 4 4" xfId="91"/>
    <cellStyle name="40% - アクセント 4 4 2" xfId="153"/>
    <cellStyle name="40% - アクセント 5 2" xfId="95"/>
    <cellStyle name="40% - アクセント 5 2 2" xfId="329"/>
    <cellStyle name="40% - アクセント 5 2 2 2" xfId="367"/>
    <cellStyle name="40% - アクセント 5 3" xfId="96"/>
    <cellStyle name="40% - アクセント 5 3 2" xfId="240"/>
    <cellStyle name="40% - アクセント 5 3 3" xfId="154"/>
    <cellStyle name="40% - アクセント 5 4" xfId="94"/>
    <cellStyle name="40% - アクセント 6 2" xfId="98"/>
    <cellStyle name="40% - アクセント 6 2 2" xfId="333"/>
    <cellStyle name="40% - アクセント 6 2 2 2" xfId="369"/>
    <cellStyle name="40% - アクセント 6 3" xfId="99"/>
    <cellStyle name="40% - アクセント 6 3 2" xfId="242"/>
    <cellStyle name="40% - アクセント 6 3 3" xfId="155"/>
    <cellStyle name="40% - アクセント 6 4" xfId="97"/>
    <cellStyle name="40% - アクセント 6 4 2" xfId="241"/>
    <cellStyle name="40% - アクセント 6 4 3" xfId="156"/>
    <cellStyle name="60% - アクセント 1 2" xfId="100"/>
    <cellStyle name="60% - アクセント 1 2 2" xfId="314"/>
    <cellStyle name="60% - アクセント 1 3" xfId="157"/>
    <cellStyle name="60% - アクセント 1 3 2" xfId="243"/>
    <cellStyle name="60% - アクセント 1 4" xfId="158"/>
    <cellStyle name="60% - アクセント 2 2" xfId="101"/>
    <cellStyle name="60% - アクセント 2 2 2" xfId="318"/>
    <cellStyle name="60% - アクセント 2 3" xfId="159"/>
    <cellStyle name="60% - アクセント 2 3 2" xfId="244"/>
    <cellStyle name="60% - アクセント 2 4" xfId="160"/>
    <cellStyle name="60% - アクセント 3 2" xfId="102"/>
    <cellStyle name="60% - アクセント 3 2 2" xfId="322"/>
    <cellStyle name="60% - アクセント 3 3" xfId="161"/>
    <cellStyle name="60% - アクセント 3 3 2" xfId="245"/>
    <cellStyle name="60% - アクセント 3 4" xfId="162"/>
    <cellStyle name="60% - アクセント 4 2" xfId="103"/>
    <cellStyle name="60% - アクセント 4 2 2" xfId="326"/>
    <cellStyle name="60% - アクセント 4 3" xfId="163"/>
    <cellStyle name="60% - アクセント 4 3 2" xfId="246"/>
    <cellStyle name="60% - アクセント 4 4" xfId="164"/>
    <cellStyle name="60% - アクセント 5 2" xfId="104"/>
    <cellStyle name="60% - アクセント 5 2 2" xfId="330"/>
    <cellStyle name="60% - アクセント 5 3" xfId="165"/>
    <cellStyle name="60% - アクセント 5 3 2" xfId="248"/>
    <cellStyle name="60% - アクセント 5 4" xfId="247"/>
    <cellStyle name="60% - アクセント 6 2" xfId="105"/>
    <cellStyle name="60% - アクセント 6 2 2" xfId="334"/>
    <cellStyle name="60% - アクセント 6 3" xfId="166"/>
    <cellStyle name="60% - アクセント 6 3 2" xfId="250"/>
    <cellStyle name="60% - アクセント 6 4" xfId="167"/>
    <cellStyle name="60% - アクセント 6 4 2" xfId="249"/>
    <cellStyle name="Grey" xfId="1"/>
    <cellStyle name="Header1" xfId="2"/>
    <cellStyle name="Header2" xfId="3"/>
    <cellStyle name="Header2 2" xfId="335"/>
    <cellStyle name="IBM(401K)" xfId="4"/>
    <cellStyle name="Input [yellow]" xfId="5"/>
    <cellStyle name="Input [yellow] 2" xfId="336"/>
    <cellStyle name="J401K" xfId="6"/>
    <cellStyle name="JT帳票" xfId="7"/>
    <cellStyle name="Komma [0]_laroux" xfId="8"/>
    <cellStyle name="Komma_laroux" xfId="9"/>
    <cellStyle name="Normal - Style1" xfId="10"/>
    <cellStyle name="Normal_laroux" xfId="11"/>
    <cellStyle name="Percent [2]" xfId="12"/>
    <cellStyle name="Standaard_laroux" xfId="13"/>
    <cellStyle name="Valuta [0]_laroux" xfId="14"/>
    <cellStyle name="Valuta_laroux" xfId="15"/>
    <cellStyle name="アクセント 1 2" xfId="106"/>
    <cellStyle name="アクセント 1 2 2" xfId="311"/>
    <cellStyle name="アクセント 1 3" xfId="168"/>
    <cellStyle name="アクセント 1 3 2" xfId="251"/>
    <cellStyle name="アクセント 1 4" xfId="169"/>
    <cellStyle name="アクセント 2 2" xfId="107"/>
    <cellStyle name="アクセント 2 2 2" xfId="252"/>
    <cellStyle name="アクセント 2 2 3" xfId="315"/>
    <cellStyle name="アクセント 2 3" xfId="170"/>
    <cellStyle name="アクセント 3 2" xfId="108"/>
    <cellStyle name="アクセント 3 2 2" xfId="319"/>
    <cellStyle name="アクセント 3 3" xfId="171"/>
    <cellStyle name="アクセント 3 3 2" xfId="253"/>
    <cellStyle name="アクセント 3 4" xfId="172"/>
    <cellStyle name="アクセント 4 2" xfId="109"/>
    <cellStyle name="アクセント 4 2 2" xfId="323"/>
    <cellStyle name="アクセント 4 3" xfId="173"/>
    <cellStyle name="アクセント 4 3 2" xfId="255"/>
    <cellStyle name="アクセント 4 4" xfId="174"/>
    <cellStyle name="アクセント 4 4 2" xfId="254"/>
    <cellStyle name="アクセント 5 2" xfId="110"/>
    <cellStyle name="アクセント 5 2 2" xfId="327"/>
    <cellStyle name="アクセント 5 3" xfId="175"/>
    <cellStyle name="アクセント 5 3 2" xfId="257"/>
    <cellStyle name="アクセント 5 4" xfId="256"/>
    <cellStyle name="アクセント 6 2" xfId="111"/>
    <cellStyle name="アクセント 6 2 2" xfId="331"/>
    <cellStyle name="アクセント 6 3" xfId="176"/>
    <cellStyle name="アクセント 6 3 2" xfId="259"/>
    <cellStyle name="アクセント 6 4" xfId="177"/>
    <cellStyle name="アクセント 6 4 2" xfId="258"/>
    <cellStyle name="コスモ" xfId="16"/>
    <cellStyle name="タイトル" xfId="17" builtinId="15" customBuiltin="1"/>
    <cellStyle name="タイトル 2" xfId="112"/>
    <cellStyle name="タイトル 2 2" xfId="294"/>
    <cellStyle name="タイトル 3" xfId="178"/>
    <cellStyle name="タイトル 3 2" xfId="261"/>
    <cellStyle name="タイトル 4" xfId="179"/>
    <cellStyle name="タイトル 4 2" xfId="260"/>
    <cellStyle name="チェック セル 2" xfId="113"/>
    <cellStyle name="チェック セル 2 2" xfId="262"/>
    <cellStyle name="チェック セル 2 3" xfId="306"/>
    <cellStyle name="どちらでもない 2" xfId="114"/>
    <cellStyle name="どちらでもない 2 2" xfId="301"/>
    <cellStyle name="どちらでもない 3" xfId="180"/>
    <cellStyle name="どちらでもない 3 2" xfId="263"/>
    <cellStyle name="どちらでもない 4" xfId="181"/>
    <cellStyle name="パーセント" xfId="18" builtinId="5"/>
    <cellStyle name="パーセント 2" xfId="19"/>
    <cellStyle name="パーセント 2 2" xfId="20"/>
    <cellStyle name="パーセント 2 3" xfId="116"/>
    <cellStyle name="パーセント 2 4" xfId="287"/>
    <cellStyle name="パーセント 3" xfId="21"/>
    <cellStyle name="パーセント 3 2" xfId="117"/>
    <cellStyle name="パーセント 4" xfId="115"/>
    <cellStyle name="パーセント 5" xfId="182"/>
    <cellStyle name="ハイパーリンク" xfId="22" builtinId="8"/>
    <cellStyle name="ハイパーリンク 2" xfId="183"/>
    <cellStyle name="ハイパーリンク 3" xfId="223"/>
    <cellStyle name="ハイパーリンク 4" xfId="286"/>
    <cellStyle name="メモ 2" xfId="23"/>
    <cellStyle name="メモ 2 2" xfId="308"/>
    <cellStyle name="メモ 2 2 2" xfId="357"/>
    <cellStyle name="メモ 2 3" xfId="337"/>
    <cellStyle name="メモ 3" xfId="184"/>
    <cellStyle name="メモ 3 2" xfId="343"/>
    <cellStyle name="メモ 4" xfId="185"/>
    <cellStyle name="メモ 4 2" xfId="264"/>
    <cellStyle name="メモ 4 3" xfId="344"/>
    <cellStyle name="メモ 5" xfId="221"/>
    <cellStyle name="メモ 5 2" xfId="350"/>
    <cellStyle name="メモ 6" xfId="288"/>
    <cellStyle name="メモ 6 2" xfId="353"/>
    <cellStyle name="リンク セル 2" xfId="118"/>
    <cellStyle name="リンク セル 2 2" xfId="305"/>
    <cellStyle name="リンク セル 3" xfId="186"/>
    <cellStyle name="リンク セル 3 2" xfId="265"/>
    <cellStyle name="悪い 2" xfId="119"/>
    <cellStyle name="悪い 2 2" xfId="300"/>
    <cellStyle name="悪い 3" xfId="187"/>
    <cellStyle name="悪い 3 2" xfId="266"/>
    <cellStyle name="計算 2" xfId="120"/>
    <cellStyle name="計算 2 2" xfId="304"/>
    <cellStyle name="計算 2 3" xfId="339"/>
    <cellStyle name="計算 3" xfId="188"/>
    <cellStyle name="計算 3 2" xfId="267"/>
    <cellStyle name="計算 3 3" xfId="345"/>
    <cellStyle name="警告文 2" xfId="121"/>
    <cellStyle name="警告文 2 2" xfId="268"/>
    <cellStyle name="警告文 2 3" xfId="307"/>
    <cellStyle name="桁蟻唇Ｆ [0.00]_永・マスタ" xfId="24"/>
    <cellStyle name="桁蟻唇Ｆ_永・マスタ" xfId="25"/>
    <cellStyle name="桁区切り" xfId="26" builtinId="6"/>
    <cellStyle name="桁区切り 2" xfId="27"/>
    <cellStyle name="桁区切り 2 2" xfId="190"/>
    <cellStyle name="桁区切り 2 3" xfId="289"/>
    <cellStyle name="桁区切り 3" xfId="28"/>
    <cellStyle name="桁区切り 3 2" xfId="123"/>
    <cellStyle name="桁区切り 3 2 2" xfId="191"/>
    <cellStyle name="桁区切り 3 3" xfId="192"/>
    <cellStyle name="桁区切り 3 4" xfId="222"/>
    <cellStyle name="桁区切り 3 4 2" xfId="285"/>
    <cellStyle name="桁区切り 3 4 2 2" xfId="352"/>
    <cellStyle name="桁区切り 3 4 3" xfId="351"/>
    <cellStyle name="桁区切り 3_HAA" xfId="193"/>
    <cellStyle name="桁区切り 4" xfId="122"/>
    <cellStyle name="桁区切り 4 2" xfId="194"/>
    <cellStyle name="桁区切り 5" xfId="189"/>
    <cellStyle name="桁区切り 6" xfId="370"/>
    <cellStyle name="桁区切り2" xfId="29"/>
    <cellStyle name="見出し 1 2" xfId="124"/>
    <cellStyle name="見出し 1 2 2" xfId="295"/>
    <cellStyle name="見出し 1 3" xfId="195"/>
    <cellStyle name="見出し 1 3 2" xfId="270"/>
    <cellStyle name="見出し 1 4" xfId="196"/>
    <cellStyle name="見出し 1 4 2" xfId="269"/>
    <cellStyle name="見出し 2 2" xfId="125"/>
    <cellStyle name="見出し 2 2 2" xfId="296"/>
    <cellStyle name="見出し 2 3" xfId="197"/>
    <cellStyle name="見出し 2 3 2" xfId="272"/>
    <cellStyle name="見出し 2 4" xfId="198"/>
    <cellStyle name="見出し 2 4 2" xfId="271"/>
    <cellStyle name="見出し 3 2" xfId="126"/>
    <cellStyle name="見出し 3 2 2" xfId="297"/>
    <cellStyle name="見出し 3 3" xfId="199"/>
    <cellStyle name="見出し 3 3 2" xfId="274"/>
    <cellStyle name="見出し 3 4" xfId="200"/>
    <cellStyle name="見出し 3 4 2" xfId="273"/>
    <cellStyle name="見出し 4 2" xfId="127"/>
    <cellStyle name="見出し 4 2 2" xfId="298"/>
    <cellStyle name="見出し 4 3" xfId="201"/>
    <cellStyle name="見出し 4 3 2" xfId="276"/>
    <cellStyle name="見出し 4 4" xfId="202"/>
    <cellStyle name="見出し 4 4 2" xfId="275"/>
    <cellStyle name="集計 2" xfId="128"/>
    <cellStyle name="集計 2 2" xfId="310"/>
    <cellStyle name="集計 2 3" xfId="340"/>
    <cellStyle name="集計 3" xfId="203"/>
    <cellStyle name="集計 3 2" xfId="277"/>
    <cellStyle name="集計 3 3" xfId="346"/>
    <cellStyle name="集計 4" xfId="204"/>
    <cellStyle name="集計 4 2" xfId="347"/>
    <cellStyle name="出力 2" xfId="129"/>
    <cellStyle name="出力 2 2" xfId="303"/>
    <cellStyle name="出力 2 3" xfId="341"/>
    <cellStyle name="出力 3" xfId="205"/>
    <cellStyle name="出力 3 2" xfId="278"/>
    <cellStyle name="出力 3 3" xfId="348"/>
    <cellStyle name="小タイトル" xfId="30"/>
    <cellStyle name="説明文 2" xfId="130"/>
    <cellStyle name="説明文 2 2" xfId="279"/>
    <cellStyle name="説明文 2 3" xfId="309"/>
    <cellStyle name="脱浦 [0.00]_永・マスタ" xfId="31"/>
    <cellStyle name="脱浦_永・マスタ" xfId="32"/>
    <cellStyle name="通貨 2" xfId="290"/>
    <cellStyle name="通貨 2 2" xfId="354"/>
    <cellStyle name="入力 2" xfId="131"/>
    <cellStyle name="入力 2 2" xfId="302"/>
    <cellStyle name="入力 2 3" xfId="342"/>
    <cellStyle name="入力 3" xfId="206"/>
    <cellStyle name="入力 3 2" xfId="280"/>
    <cellStyle name="入力 3 3" xfId="349"/>
    <cellStyle name="年月" xfId="33"/>
    <cellStyle name="年月 2" xfId="338"/>
    <cellStyle name="標準" xfId="0" builtinId="0"/>
    <cellStyle name="標準 10" xfId="34"/>
    <cellStyle name="標準 11" xfId="35"/>
    <cellStyle name="標準 12" xfId="36"/>
    <cellStyle name="標準 13" xfId="37"/>
    <cellStyle name="標準 14" xfId="207"/>
    <cellStyle name="標準 14 2" xfId="281"/>
    <cellStyle name="標準 15" xfId="38"/>
    <cellStyle name="標準 16" xfId="39"/>
    <cellStyle name="標準 17" xfId="208"/>
    <cellStyle name="標準 18" xfId="136"/>
    <cellStyle name="標準 19" xfId="40"/>
    <cellStyle name="標準 2" xfId="41"/>
    <cellStyle name="標準 2 2" xfId="42"/>
    <cellStyle name="標準 2 3" xfId="132"/>
    <cellStyle name="標準 2 3 2" xfId="209"/>
    <cellStyle name="標準 2 4" xfId="210"/>
    <cellStyle name="標準 2 5" xfId="291"/>
    <cellStyle name="標準 2 6" xfId="293"/>
    <cellStyle name="標準 2 6 2" xfId="356"/>
    <cellStyle name="標準 2_【付】貯蔵品" xfId="43"/>
    <cellStyle name="標準 20" xfId="44"/>
    <cellStyle name="標準 21" xfId="45"/>
    <cellStyle name="標準 22" xfId="292"/>
    <cellStyle name="標準 22 2" xfId="355"/>
    <cellStyle name="標準 23" xfId="46"/>
    <cellStyle name="標準 24" xfId="47"/>
    <cellStyle name="標準 26" xfId="48"/>
    <cellStyle name="標準 28" xfId="49"/>
    <cellStyle name="標準 3" xfId="50"/>
    <cellStyle name="標準 3 2" xfId="51"/>
    <cellStyle name="標準 3 3" xfId="52"/>
    <cellStyle name="標準 3 4" xfId="133"/>
    <cellStyle name="標準 3 4 2" xfId="211"/>
    <cellStyle name="標準 3 5" xfId="212"/>
    <cellStyle name="標準 3_【付】貯蔵品" xfId="53"/>
    <cellStyle name="標準 4" xfId="54"/>
    <cellStyle name="標準 4 2" xfId="134"/>
    <cellStyle name="標準 4 2 2" xfId="213"/>
    <cellStyle name="標準 4 3" xfId="214"/>
    <cellStyle name="標準 4_CF資料" xfId="215"/>
    <cellStyle name="標準 5" xfId="55"/>
    <cellStyle name="標準 5 2" xfId="216"/>
    <cellStyle name="標準 6" xfId="56"/>
    <cellStyle name="標準 6 2" xfId="217"/>
    <cellStyle name="標準 7" xfId="63"/>
    <cellStyle name="標準 7 2" xfId="282"/>
    <cellStyle name="標準 7 3" xfId="218"/>
    <cellStyle name="標準 8" xfId="219"/>
    <cellStyle name="標準 8 2" xfId="283"/>
    <cellStyle name="標準 8 3" xfId="224"/>
    <cellStyle name="標準 9" xfId="57"/>
    <cellStyle name="標準_DATA BOOK期末2006.3追加ページ" xfId="58"/>
    <cellStyle name="標準_DATABOOK2002.9" xfId="59"/>
    <cellStyle name="標準_DATABOOK2003.3" xfId="60"/>
    <cellStyle name="標準_DATABOOK中間0509" xfId="61"/>
    <cellStyle name="未定義" xfId="62"/>
    <cellStyle name="良い 2" xfId="135"/>
    <cellStyle name="良い 2 2" xfId="299"/>
    <cellStyle name="良い 3" xfId="220"/>
    <cellStyle name="良い 3 2" xfId="284"/>
  </cellStyles>
  <dxfs count="5">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E7FF"/>
      <rgbColor rgb="00FFFFE7"/>
      <rgbColor rgb="00D9ECFF"/>
      <rgbColor rgb="00E7FFE7"/>
      <rgbColor rgb="00FFEAD5"/>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86AAE"/>
      <color rgb="FF004098"/>
      <color rgb="FFDCE6F1"/>
      <color rgb="FFF3F4F4"/>
      <color rgb="FF00409A"/>
      <color rgb="FFFFEBF5"/>
      <color rgb="FFE9EBEB"/>
      <color rgb="FF9999FF"/>
      <color rgb="FF1DB1E1"/>
      <color rgb="FFBDC3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393560567391578E-2"/>
          <c:y val="0.14498985077290269"/>
          <c:w val="0.90777288627146802"/>
          <c:h val="0.62425999866164039"/>
        </c:manualLayout>
      </c:layout>
      <c:barChart>
        <c:barDir val="col"/>
        <c:grouping val="clustered"/>
        <c:varyColors val="0"/>
        <c:ser>
          <c:idx val="2"/>
          <c:order val="0"/>
          <c:tx>
            <c:v>新車登録台数　No. of Registered New Vehicles</c:v>
          </c:tx>
          <c:spPr>
            <a:solidFill>
              <a:srgbClr val="004098"/>
            </a:solidFill>
            <a:ln w="12700">
              <a:noFill/>
              <a:prstDash val="solid"/>
            </a:ln>
          </c:spPr>
          <c:invertIfNegative val="0"/>
          <c:dPt>
            <c:idx val="0"/>
            <c:invertIfNegative val="0"/>
            <c:bubble3D val="0"/>
            <c:extLst>
              <c:ext xmlns:c16="http://schemas.microsoft.com/office/drawing/2014/chart" uri="{C3380CC4-5D6E-409C-BE32-E72D297353CC}">
                <c16:uniqueId val="{00000000-5DBA-4A09-94E7-48EAEB4DB626}"/>
              </c:ext>
            </c:extLst>
          </c:dPt>
          <c:cat>
            <c:strRef>
              <c:f>'Ⅱ-1-(1)_自動車業界関連指標'!$E$5:$O$6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'Ⅱ-1-(1)_自動車業界関連指標'!$E$9:$O$9</c:f>
              <c:numCache>
                <c:formatCode>#,##0_);[Red]\(#,##0\)</c:formatCode>
                <c:ptCount val="11"/>
                <c:pt idx="0">
                  <c:v>5369</c:v>
                </c:pt>
                <c:pt idx="1">
                  <c:v>5375</c:v>
                </c:pt>
                <c:pt idx="2">
                  <c:v>5562</c:v>
                </c:pt>
                <c:pt idx="3">
                  <c:v>5046</c:v>
                </c:pt>
                <c:pt idx="4">
                  <c:v>4970</c:v>
                </c:pt>
                <c:pt idx="5">
                  <c:v>5234</c:v>
                </c:pt>
                <c:pt idx="6">
                  <c:v>5271</c:v>
                </c:pt>
                <c:pt idx="7">
                  <c:v>5195</c:v>
                </c:pt>
                <c:pt idx="8">
                  <c:v>4598</c:v>
                </c:pt>
                <c:pt idx="9">
                  <c:v>4448</c:v>
                </c:pt>
                <c:pt idx="10">
                  <c:v>4201</c:v>
                </c:pt>
              </c:numCache>
            </c:numRef>
          </c:val>
          <c:extLst>
            <c:ext xmlns:c16="http://schemas.microsoft.com/office/drawing/2014/chart" uri="{C3380CC4-5D6E-409C-BE32-E72D297353CC}">
              <c16:uniqueId val="{00000000-84B2-466A-9D62-A5C16233250A}"/>
            </c:ext>
          </c:extLst>
        </c:ser>
        <c:ser>
          <c:idx val="3"/>
          <c:order val="1"/>
          <c:tx>
            <c:v>中古車登録台数　No. of Registered Used Vehicles</c:v>
          </c:tx>
          <c:spPr>
            <a:solidFill>
              <a:srgbClr val="BDC3C4"/>
            </a:solidFill>
            <a:ln w="12700">
              <a:noFill/>
              <a:prstDash val="solid"/>
            </a:ln>
          </c:spPr>
          <c:invertIfNegative val="0"/>
          <c:cat>
            <c:strRef>
              <c:f>'Ⅱ-1-(1)_自動車業界関連指標'!$E$5:$O$6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'Ⅱ-1-(1)_自動車業界関連指標'!$E$13:$O$13</c:f>
              <c:numCache>
                <c:formatCode>#,##0_);[Red]\(#,##0\)</c:formatCode>
                <c:ptCount val="11"/>
                <c:pt idx="0">
                  <c:v>6919</c:v>
                </c:pt>
                <c:pt idx="1">
                  <c:v>6895</c:v>
                </c:pt>
                <c:pt idx="2">
                  <c:v>6840</c:v>
                </c:pt>
                <c:pt idx="3">
                  <c:v>6786</c:v>
                </c:pt>
                <c:pt idx="4">
                  <c:v>6756</c:v>
                </c:pt>
                <c:pt idx="5">
                  <c:v>6937</c:v>
                </c:pt>
                <c:pt idx="6">
                  <c:v>6951</c:v>
                </c:pt>
                <c:pt idx="7">
                  <c:v>6988</c:v>
                </c:pt>
                <c:pt idx="8">
                  <c:v>6866</c:v>
                </c:pt>
                <c:pt idx="9">
                  <c:v>6731</c:v>
                </c:pt>
                <c:pt idx="10">
                  <c:v>6301</c:v>
                </c:pt>
              </c:numCache>
            </c:numRef>
          </c:val>
          <c:extLst>
            <c:ext xmlns:c16="http://schemas.microsoft.com/office/drawing/2014/chart" uri="{C3380CC4-5D6E-409C-BE32-E72D297353CC}">
              <c16:uniqueId val="{00000001-84B2-466A-9D62-A5C16233250A}"/>
            </c:ext>
          </c:extLst>
        </c:ser>
        <c:dLbls>
          <c:showLegendKey val="0"/>
          <c:showVal val="0"/>
          <c:showCatName val="0"/>
          <c:showSerName val="0"/>
          <c:showPercent val="0"/>
          <c:showBubbleSize val="0"/>
        </c:dLbls>
        <c:gapWidth val="160"/>
        <c:axId val="551121184"/>
        <c:axId val="551121576"/>
      </c:barChart>
      <c:catAx>
        <c:axId val="551121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crossAx val="551121576"/>
        <c:crosses val="autoZero"/>
        <c:auto val="1"/>
        <c:lblAlgn val="ctr"/>
        <c:lblOffset val="100"/>
        <c:tickLblSkip val="1"/>
        <c:tickMarkSkip val="1"/>
        <c:noMultiLvlLbl val="0"/>
      </c:catAx>
      <c:valAx>
        <c:axId val="551121576"/>
        <c:scaling>
          <c:orientation val="minMax"/>
          <c:max val="8000"/>
          <c:min val="0"/>
        </c:scaling>
        <c:delete val="0"/>
        <c:axPos val="l"/>
        <c:numFmt formatCode="#,##0_);[Red]\(#,##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メイリオ" panose="020B0604030504040204" pitchFamily="50" charset="-128"/>
                <a:ea typeface="メイリオ" panose="020B0604030504040204" pitchFamily="50" charset="-128"/>
                <a:cs typeface="Calibri" panose="020F0502020204030204" pitchFamily="34" charset="0"/>
              </a:defRPr>
            </a:pPr>
            <a:endParaRPr lang="ja-JP"/>
          </a:p>
        </c:txPr>
        <c:crossAx val="551121184"/>
        <c:crosses val="autoZero"/>
        <c:crossBetween val="between"/>
        <c:majorUnit val="2000"/>
      </c:valAx>
      <c:spPr>
        <a:noFill/>
        <a:ln w="12700">
          <a:noFill/>
          <a:prstDash val="solid"/>
        </a:ln>
      </c:spPr>
    </c:plotArea>
    <c:legend>
      <c:legendPos val="r"/>
      <c:legendEntry>
        <c:idx val="0"/>
        <c:txPr>
          <a:bodyPr/>
          <a:lstStyle/>
          <a:p>
            <a:pPr>
              <a:defRPr sz="600" b="0" i="0" u="none" strike="noStrike" baseline="0">
                <a:solidFill>
                  <a:srgbClr val="000000"/>
                </a:solidFill>
                <a:latin typeface="+mn-lt"/>
                <a:ea typeface="メイリオ" panose="020B0604030504040204" pitchFamily="50" charset="-128"/>
                <a:cs typeface="ＭＳ Ｐゴシック"/>
              </a:defRPr>
            </a:pPr>
            <a:endParaRPr lang="ja-JP"/>
          </a:p>
        </c:txPr>
      </c:legendEntry>
      <c:legendEntry>
        <c:idx val="1"/>
        <c:txPr>
          <a:bodyPr/>
          <a:lstStyle/>
          <a:p>
            <a:pPr>
              <a:defRPr sz="600" b="0" i="0" u="none" strike="noStrike" baseline="0">
                <a:solidFill>
                  <a:srgbClr val="000000"/>
                </a:solidFill>
                <a:latin typeface="Arial" panose="020B0604020202020204" pitchFamily="34" charset="0"/>
                <a:ea typeface="メイリオ" panose="020B0604030504040204" pitchFamily="50" charset="-128"/>
                <a:cs typeface="ＭＳ Ｐゴシック"/>
              </a:defRPr>
            </a:pPr>
            <a:endParaRPr lang="ja-JP"/>
          </a:p>
        </c:txPr>
      </c:legendEntry>
      <c:layout>
        <c:manualLayout>
          <c:xMode val="edge"/>
          <c:yMode val="edge"/>
          <c:x val="0.65093703379017243"/>
          <c:y val="5.5173954319539852E-3"/>
          <c:w val="0.34781847173395652"/>
          <c:h val="0.13590037415535824"/>
        </c:manualLayout>
      </c:layout>
      <c:overlay val="0"/>
      <c:spPr>
        <a:solidFill>
          <a:srgbClr val="FFFFFF"/>
        </a:solidFill>
        <a:ln w="3175">
          <a:noFill/>
          <a:prstDash val="solid"/>
        </a:ln>
      </c:spPr>
      <c:txPr>
        <a:bodyPr/>
        <a:lstStyle/>
        <a:p>
          <a:pPr>
            <a:defRPr sz="600" b="0" i="0" u="none" strike="noStrike" baseline="0">
              <a:solidFill>
                <a:srgbClr val="000000"/>
              </a:solidFill>
              <a:latin typeface="メイリオ" panose="020B0604030504040204" pitchFamily="50" charset="-128"/>
              <a:ea typeface="メイリオ" panose="020B0604030504040204" pitchFamily="50" charset="-128"/>
              <a:cs typeface="ＭＳ Ｐゴシック"/>
            </a:defRPr>
          </a:pPr>
          <a:endParaRPr lang="ja-JP"/>
        </a:p>
      </c:txPr>
    </c:legend>
    <c:plotVisOnly val="1"/>
    <c:dispBlanksAs val="gap"/>
    <c:showDLblsOverMax val="0"/>
  </c:chart>
  <c:spPr>
    <a:noFill/>
    <a:ln w="12700">
      <a:no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horizontalDpi="-4" verticalDpi="3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92303234822918E-2"/>
          <c:y val="0.17675350052609062"/>
          <c:w val="0.72341641256020739"/>
          <c:h val="0.70481300777720346"/>
        </c:manualLayout>
      </c:layout>
      <c:barChart>
        <c:barDir val="col"/>
        <c:grouping val="stacked"/>
        <c:varyColors val="0"/>
        <c:ser>
          <c:idx val="1"/>
          <c:order val="0"/>
          <c:tx>
            <c:v>ロシア　Russia</c:v>
          </c:tx>
          <c:spPr>
            <a:solidFill>
              <a:srgbClr val="004098"/>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'Ⅱ-1-(2)_中古車輸出台数'!$D$7:$N$7</c:f>
              <c:numCache>
                <c:formatCode>#,##0_);[Red]\(#,##0\)</c:formatCode>
                <c:ptCount val="11"/>
                <c:pt idx="0">
                  <c:v>142</c:v>
                </c:pt>
                <c:pt idx="1">
                  <c:v>167</c:v>
                </c:pt>
                <c:pt idx="2">
                  <c:v>128</c:v>
                </c:pt>
                <c:pt idx="3">
                  <c:v>49</c:v>
                </c:pt>
                <c:pt idx="4">
                  <c:v>48</c:v>
                </c:pt>
                <c:pt idx="5">
                  <c:v>69</c:v>
                </c:pt>
                <c:pt idx="6">
                  <c:v>95</c:v>
                </c:pt>
                <c:pt idx="7">
                  <c:v>122</c:v>
                </c:pt>
                <c:pt idx="8">
                  <c:v>126</c:v>
                </c:pt>
                <c:pt idx="9">
                  <c:v>162</c:v>
                </c:pt>
                <c:pt idx="10">
                  <c:v>213</c:v>
                </c:pt>
              </c:numCache>
            </c:numRef>
          </c:val>
          <c:extLst>
            <c:ext xmlns:c16="http://schemas.microsoft.com/office/drawing/2014/chart" uri="{C3380CC4-5D6E-409C-BE32-E72D297353CC}">
              <c16:uniqueId val="{00000000-C5E2-451C-A1C9-694C495DCC85}"/>
            </c:ext>
          </c:extLst>
        </c:ser>
        <c:ser>
          <c:idx val="0"/>
          <c:order val="1"/>
          <c:tx>
            <c:v>アラブ首長国連邦　UAE</c:v>
          </c:tx>
          <c:spPr>
            <a:solidFill>
              <a:srgbClr val="1DB1E1"/>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'Ⅱ-1-(2)_中古車輸出台数'!$D$8:$N$8</c:f>
              <c:numCache>
                <c:formatCode>#,##0_);[Red]\(#,##0\)</c:formatCode>
                <c:ptCount val="11"/>
                <c:pt idx="0">
                  <c:v>87</c:v>
                </c:pt>
                <c:pt idx="1">
                  <c:v>98</c:v>
                </c:pt>
                <c:pt idx="2">
                  <c:v>112</c:v>
                </c:pt>
                <c:pt idx="3">
                  <c:v>136</c:v>
                </c:pt>
                <c:pt idx="4">
                  <c:v>151</c:v>
                </c:pt>
                <c:pt idx="5">
                  <c:v>144</c:v>
                </c:pt>
                <c:pt idx="6">
                  <c:v>126</c:v>
                </c:pt>
                <c:pt idx="7">
                  <c:v>171</c:v>
                </c:pt>
                <c:pt idx="8">
                  <c:v>135</c:v>
                </c:pt>
                <c:pt idx="9">
                  <c:v>133</c:v>
                </c:pt>
                <c:pt idx="10">
                  <c:v>150</c:v>
                </c:pt>
              </c:numCache>
            </c:numRef>
          </c:val>
          <c:extLst>
            <c:ext xmlns:c16="http://schemas.microsoft.com/office/drawing/2014/chart" uri="{C3380CC4-5D6E-409C-BE32-E72D297353CC}">
              <c16:uniqueId val="{00000001-C5E2-451C-A1C9-694C495DCC85}"/>
            </c:ext>
          </c:extLst>
        </c:ser>
        <c:ser>
          <c:idx val="2"/>
          <c:order val="2"/>
          <c:tx>
            <c:v>ニュージーランド　New Zealand</c:v>
          </c:tx>
          <c:spPr>
            <a:solidFill>
              <a:srgbClr val="1A2232"/>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'Ⅱ-1-(2)_中古車輸出台数'!$D$9:$N$9</c:f>
              <c:numCache>
                <c:formatCode>#,##0_);[Red]\(#,##0\)</c:formatCode>
                <c:ptCount val="11"/>
                <c:pt idx="0">
                  <c:v>61</c:v>
                </c:pt>
                <c:pt idx="1">
                  <c:v>91</c:v>
                </c:pt>
                <c:pt idx="2">
                  <c:v>110</c:v>
                </c:pt>
                <c:pt idx="3">
                  <c:v>118</c:v>
                </c:pt>
                <c:pt idx="4">
                  <c:v>122</c:v>
                </c:pt>
                <c:pt idx="5">
                  <c:v>135</c:v>
                </c:pt>
                <c:pt idx="6">
                  <c:v>116</c:v>
                </c:pt>
                <c:pt idx="7">
                  <c:v>111</c:v>
                </c:pt>
                <c:pt idx="8">
                  <c:v>87</c:v>
                </c:pt>
                <c:pt idx="9">
                  <c:v>104</c:v>
                </c:pt>
                <c:pt idx="10">
                  <c:v>84</c:v>
                </c:pt>
              </c:numCache>
            </c:numRef>
          </c:val>
          <c:extLst>
            <c:ext xmlns:c16="http://schemas.microsoft.com/office/drawing/2014/chart" uri="{C3380CC4-5D6E-409C-BE32-E72D297353CC}">
              <c16:uniqueId val="{00000002-C5E2-451C-A1C9-694C495DCC85}"/>
            </c:ext>
          </c:extLst>
        </c:ser>
        <c:ser>
          <c:idx val="3"/>
          <c:order val="3"/>
          <c:tx>
            <c:v>チリ　Chile</c:v>
          </c:tx>
          <c:spPr>
            <a:solidFill>
              <a:schemeClr val="bg1">
                <a:lumMod val="75000"/>
              </a:schemeClr>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'Ⅱ-1-(2)_中古車輸出台数'!$D$10:$N$10</c:f>
              <c:numCache>
                <c:formatCode>#,##0_);[Red]\(#,##0\)</c:formatCode>
                <c:ptCount val="11"/>
                <c:pt idx="0">
                  <c:v>61</c:v>
                </c:pt>
                <c:pt idx="1">
                  <c:v>78</c:v>
                </c:pt>
                <c:pt idx="2">
                  <c:v>73</c:v>
                </c:pt>
                <c:pt idx="3">
                  <c:v>64</c:v>
                </c:pt>
                <c:pt idx="4">
                  <c:v>74</c:v>
                </c:pt>
                <c:pt idx="5">
                  <c:v>91</c:v>
                </c:pt>
                <c:pt idx="6">
                  <c:v>92</c:v>
                </c:pt>
                <c:pt idx="7">
                  <c:v>80</c:v>
                </c:pt>
                <c:pt idx="8">
                  <c:v>67</c:v>
                </c:pt>
                <c:pt idx="9">
                  <c:v>88</c:v>
                </c:pt>
                <c:pt idx="10">
                  <c:v>56</c:v>
                </c:pt>
              </c:numCache>
            </c:numRef>
          </c:val>
          <c:extLst>
            <c:ext xmlns:c16="http://schemas.microsoft.com/office/drawing/2014/chart" uri="{C3380CC4-5D6E-409C-BE32-E72D297353CC}">
              <c16:uniqueId val="{00000003-C5E2-451C-A1C9-694C495DCC85}"/>
            </c:ext>
          </c:extLst>
        </c:ser>
        <c:ser>
          <c:idx val="4"/>
          <c:order val="4"/>
          <c:tx>
            <c:v>モンゴル　Mongolia</c:v>
          </c:tx>
          <c:spPr>
            <a:solidFill>
              <a:schemeClr val="accent4">
                <a:lumMod val="60000"/>
                <a:lumOff val="40000"/>
              </a:schemeClr>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'Ⅱ-1-(2)_中古車輸出台数'!$D$11:$N$11</c:f>
              <c:numCache>
                <c:formatCode>#,##0_);[Red]\(#,##0\)</c:formatCode>
                <c:ptCount val="11"/>
                <c:pt idx="0">
                  <c:v>30</c:v>
                </c:pt>
                <c:pt idx="1">
                  <c:v>34</c:v>
                </c:pt>
                <c:pt idx="2">
                  <c:v>35</c:v>
                </c:pt>
                <c:pt idx="3">
                  <c:v>31</c:v>
                </c:pt>
                <c:pt idx="4">
                  <c:v>32</c:v>
                </c:pt>
                <c:pt idx="5">
                  <c:v>44</c:v>
                </c:pt>
                <c:pt idx="6">
                  <c:v>60</c:v>
                </c:pt>
                <c:pt idx="7">
                  <c:v>60</c:v>
                </c:pt>
                <c:pt idx="8">
                  <c:v>50</c:v>
                </c:pt>
                <c:pt idx="9">
                  <c:v>63</c:v>
                </c:pt>
                <c:pt idx="10">
                  <c:v>46</c:v>
                </c:pt>
              </c:numCache>
            </c:numRef>
          </c:val>
          <c:extLst>
            <c:ext xmlns:c16="http://schemas.microsoft.com/office/drawing/2014/chart" uri="{C3380CC4-5D6E-409C-BE32-E72D297353CC}">
              <c16:uniqueId val="{00000004-C5E2-451C-A1C9-694C495DCC85}"/>
            </c:ext>
          </c:extLst>
        </c:ser>
        <c:ser>
          <c:idx val="8"/>
          <c:order val="5"/>
          <c:tx>
            <c:v>フィリピン　Philippines</c:v>
          </c:tx>
          <c:spPr>
            <a:solidFill>
              <a:schemeClr val="accent5">
                <a:lumMod val="40000"/>
                <a:lumOff val="60000"/>
              </a:schemeClr>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'Ⅱ-1-(2)_中古車輸出台数'!$D$12:$N$12</c:f>
              <c:numCache>
                <c:formatCode>#,##0_);[Red]\(#,##0\)</c:formatCode>
                <c:ptCount val="11"/>
                <c:pt idx="0">
                  <c:v>23</c:v>
                </c:pt>
                <c:pt idx="1">
                  <c:v>25</c:v>
                </c:pt>
                <c:pt idx="2">
                  <c:v>27</c:v>
                </c:pt>
                <c:pt idx="3">
                  <c:v>33</c:v>
                </c:pt>
                <c:pt idx="4">
                  <c:v>36</c:v>
                </c:pt>
                <c:pt idx="5">
                  <c:v>40</c:v>
                </c:pt>
                <c:pt idx="6">
                  <c:v>38</c:v>
                </c:pt>
                <c:pt idx="7">
                  <c:v>39</c:v>
                </c:pt>
                <c:pt idx="8">
                  <c:v>29</c:v>
                </c:pt>
                <c:pt idx="9">
                  <c:v>39</c:v>
                </c:pt>
                <c:pt idx="10">
                  <c:v>37</c:v>
                </c:pt>
              </c:numCache>
            </c:numRef>
          </c:val>
          <c:extLst>
            <c:ext xmlns:c16="http://schemas.microsoft.com/office/drawing/2014/chart" uri="{C3380CC4-5D6E-409C-BE32-E72D297353CC}">
              <c16:uniqueId val="{00000005-C5E2-451C-A1C9-694C495DCC85}"/>
            </c:ext>
          </c:extLst>
        </c:ser>
        <c:ser>
          <c:idx val="5"/>
          <c:order val="6"/>
          <c:tx>
            <c:v>アフリカ州　Africa</c:v>
          </c:tx>
          <c:spPr>
            <a:solidFill>
              <a:srgbClr val="BDC3C4"/>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'Ⅱ-1-(2)_中古車輸出台数'!$D$13:$N$13</c:f>
              <c:numCache>
                <c:formatCode>#,##0_);[Red]\(#,##0\)</c:formatCode>
                <c:ptCount val="11"/>
                <c:pt idx="0">
                  <c:v>214</c:v>
                </c:pt>
                <c:pt idx="1">
                  <c:v>260</c:v>
                </c:pt>
                <c:pt idx="2">
                  <c:v>282</c:v>
                </c:pt>
                <c:pt idx="3">
                  <c:v>284</c:v>
                </c:pt>
                <c:pt idx="4">
                  <c:v>227</c:v>
                </c:pt>
                <c:pt idx="5">
                  <c:v>285</c:v>
                </c:pt>
                <c:pt idx="6">
                  <c:v>340</c:v>
                </c:pt>
                <c:pt idx="7">
                  <c:v>319</c:v>
                </c:pt>
                <c:pt idx="8">
                  <c:v>284</c:v>
                </c:pt>
                <c:pt idx="9">
                  <c:v>318</c:v>
                </c:pt>
                <c:pt idx="10">
                  <c:v>303</c:v>
                </c:pt>
              </c:numCache>
            </c:numRef>
          </c:val>
          <c:extLst>
            <c:ext xmlns:c16="http://schemas.microsoft.com/office/drawing/2014/chart" uri="{C3380CC4-5D6E-409C-BE32-E72D297353CC}">
              <c16:uniqueId val="{00000006-C5E2-451C-A1C9-694C495DCC85}"/>
            </c:ext>
          </c:extLst>
        </c:ser>
        <c:ser>
          <c:idx val="6"/>
          <c:order val="7"/>
          <c:tx>
            <c:v>その他　Other</c:v>
          </c:tx>
          <c:spPr>
            <a:solidFill>
              <a:srgbClr val="E9EBEB"/>
            </a:solidFill>
            <a:ln w="12700">
              <a:noFill/>
              <a:prstDash val="solid"/>
            </a:ln>
          </c:spPr>
          <c:invertIfNegative val="0"/>
          <c:cat>
            <c:strRef>
              <c:f>'Ⅱ-1-(2)_中古車輸出台数'!$D$5:$N$6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'Ⅱ-1-(2)_中古車輸出台数'!$D$14:$N$14</c:f>
              <c:numCache>
                <c:formatCode>#,##0_);[Red]\(#,##0\)</c:formatCode>
                <c:ptCount val="11"/>
                <c:pt idx="0">
                  <c:v>383</c:v>
                </c:pt>
                <c:pt idx="1">
                  <c:v>406</c:v>
                </c:pt>
                <c:pt idx="2">
                  <c:v>512</c:v>
                </c:pt>
                <c:pt idx="3">
                  <c:v>535</c:v>
                </c:pt>
                <c:pt idx="4">
                  <c:v>496</c:v>
                </c:pt>
                <c:pt idx="5">
                  <c:v>487</c:v>
                </c:pt>
                <c:pt idx="6">
                  <c:v>456</c:v>
                </c:pt>
                <c:pt idx="7">
                  <c:v>390</c:v>
                </c:pt>
                <c:pt idx="8">
                  <c:v>279</c:v>
                </c:pt>
                <c:pt idx="9">
                  <c:v>313</c:v>
                </c:pt>
                <c:pt idx="10">
                  <c:v>345</c:v>
                </c:pt>
              </c:numCache>
            </c:numRef>
          </c:val>
          <c:extLst>
            <c:ext xmlns:c16="http://schemas.microsoft.com/office/drawing/2014/chart" uri="{C3380CC4-5D6E-409C-BE32-E72D297353CC}">
              <c16:uniqueId val="{00000007-C5E2-451C-A1C9-694C495DCC85}"/>
            </c:ext>
          </c:extLst>
        </c:ser>
        <c:dLbls>
          <c:showLegendKey val="0"/>
          <c:showVal val="0"/>
          <c:showCatName val="0"/>
          <c:showSerName val="0"/>
          <c:showPercent val="0"/>
          <c:showBubbleSize val="0"/>
        </c:dLbls>
        <c:gapWidth val="150"/>
        <c:overlap val="100"/>
        <c:axId val="751160560"/>
        <c:axId val="751160952"/>
      </c:barChart>
      <c:catAx>
        <c:axId val="751160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メイリオ" panose="020B0604030504040204" pitchFamily="50" charset="-128"/>
                <a:ea typeface="メイリオ" panose="020B0604030504040204" pitchFamily="50" charset="-128"/>
                <a:cs typeface="Calibri" panose="020F0502020204030204" pitchFamily="34" charset="0"/>
              </a:defRPr>
            </a:pPr>
            <a:endParaRPr lang="ja-JP"/>
          </a:p>
        </c:txPr>
        <c:crossAx val="751160952"/>
        <c:crosses val="autoZero"/>
        <c:auto val="1"/>
        <c:lblAlgn val="ctr"/>
        <c:lblOffset val="100"/>
        <c:tickLblSkip val="1"/>
        <c:tickMarkSkip val="1"/>
        <c:noMultiLvlLbl val="0"/>
      </c:catAx>
      <c:valAx>
        <c:axId val="751160952"/>
        <c:scaling>
          <c:orientation val="minMax"/>
          <c:max val="140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mn-lt"/>
                <a:ea typeface="+mn-ea"/>
                <a:cs typeface="Calibri" panose="020F0502020204030204" pitchFamily="34" charset="0"/>
              </a:defRPr>
            </a:pPr>
            <a:endParaRPr lang="ja-JP"/>
          </a:p>
        </c:txPr>
        <c:crossAx val="751160560"/>
        <c:crosses val="autoZero"/>
        <c:crossBetween val="between"/>
      </c:valAx>
      <c:spPr>
        <a:solidFill>
          <a:srgbClr val="FFFFFF"/>
        </a:solidFill>
        <a:ln w="12700">
          <a:noFill/>
          <a:prstDash val="solid"/>
        </a:ln>
      </c:spPr>
    </c:plotArea>
    <c:legend>
      <c:legendPos val="r"/>
      <c:legendEntry>
        <c:idx val="0"/>
        <c:txPr>
          <a:bodyPr/>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legendEntry>
      <c:legendEntry>
        <c:idx val="2"/>
        <c:txPr>
          <a:bodyPr/>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legendEntry>
      <c:layout>
        <c:manualLayout>
          <c:xMode val="edge"/>
          <c:yMode val="edge"/>
          <c:x val="0.78370529370418995"/>
          <c:y val="6.8773659393286446E-2"/>
          <c:w val="0.19737351656727761"/>
          <c:h val="0.8064051004670999"/>
        </c:manualLayout>
      </c:layout>
      <c:overlay val="0"/>
      <c:spPr>
        <a:solidFill>
          <a:srgbClr val="FFFFFF"/>
        </a:solidFill>
        <a:ln w="3175">
          <a:noFill/>
          <a:prstDash val="solid"/>
        </a:ln>
      </c:spPr>
      <c:txPr>
        <a:bodyPr/>
        <a:lstStyle/>
        <a:p>
          <a:pPr>
            <a:defRPr sz="700" b="0" i="0" u="none" strike="noStrike" baseline="0">
              <a:solidFill>
                <a:srgbClr val="000000"/>
              </a:solidFill>
              <a:latin typeface="+mn-lt"/>
              <a:ea typeface="メイリオ" panose="020B0604030504040204" pitchFamily="50" charset="-128"/>
              <a:cs typeface="ＭＳ Ｐゴシック"/>
            </a:defRPr>
          </a:pPr>
          <a:endParaRPr lang="ja-JP"/>
        </a:p>
      </c:txPr>
    </c:legend>
    <c:plotVisOnly val="1"/>
    <c:dispBlanksAs val="gap"/>
    <c:showDLblsOverMax val="0"/>
  </c:chart>
  <c:spPr>
    <a:noFill/>
    <a:ln w="12700">
      <a:noFill/>
      <a:prstDash val="solid"/>
    </a:ln>
  </c:spPr>
  <c:txPr>
    <a:bodyPr/>
    <a:lstStyle/>
    <a:p>
      <a:pPr>
        <a:defRPr sz="1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hPercent val="24"/>
      <c:rotY val="0"/>
      <c:depthPercent val="100"/>
      <c:rAngAx val="1"/>
    </c:view3D>
    <c:floor>
      <c:thickness val="0"/>
      <c:spPr>
        <a:solidFill>
          <a:srgbClr val="C0C0C0"/>
        </a:solidFill>
        <a:ln w="3175">
          <a:solidFill>
            <a:srgbClr val="000000"/>
          </a:solidFill>
          <a:prstDash val="solid"/>
        </a:ln>
      </c:spPr>
    </c:floor>
    <c:sideWall>
      <c:thickness val="0"/>
      <c:spPr>
        <a:solidFill>
          <a:srgbClr val="FFFFFF"/>
        </a:solidFill>
        <a:ln w="12700">
          <a:noFill/>
          <a:prstDash val="solid"/>
        </a:ln>
      </c:spPr>
    </c:sideWall>
    <c:backWall>
      <c:thickness val="0"/>
      <c:spPr>
        <a:solidFill>
          <a:srgbClr val="FFFFFF"/>
        </a:solidFill>
        <a:ln w="12700">
          <a:noFill/>
          <a:prstDash val="solid"/>
        </a:ln>
      </c:spPr>
    </c:backWall>
    <c:plotArea>
      <c:layout>
        <c:manualLayout>
          <c:layoutTarget val="inner"/>
          <c:xMode val="edge"/>
          <c:yMode val="edge"/>
          <c:x val="4.5902903567137145E-2"/>
          <c:y val="0.25068957716794399"/>
          <c:w val="0.66232452775756145"/>
          <c:h val="0.6619379656343054"/>
        </c:manualLayout>
      </c:layout>
      <c:bar3DChart>
        <c:barDir val="col"/>
        <c:grouping val="stacked"/>
        <c:varyColors val="0"/>
        <c:ser>
          <c:idx val="0"/>
          <c:order val="0"/>
          <c:tx>
            <c:v>企業系                                                          Company-affiliated</c:v>
          </c:tx>
          <c:spPr>
            <a:solidFill>
              <a:srgbClr val="004098"/>
            </a:solidFill>
            <a:ln w="12700">
              <a:noFill/>
              <a:prstDash val="solid"/>
            </a:ln>
          </c:spPr>
          <c:invertIfNegative val="0"/>
          <c:cat>
            <c:strRef>
              <c:f>'Ⅱ-1-(3)_業態別AA出品台数'!$D$5:$N$6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'Ⅱ-1-(3)_業態別AA出品台数'!$D$7:$N$7</c:f>
              <c:numCache>
                <c:formatCode>#,##0_);[Red]\(#,##0\)</c:formatCode>
                <c:ptCount val="11"/>
                <c:pt idx="0">
                  <c:v>4777</c:v>
                </c:pt>
                <c:pt idx="1">
                  <c:v>4653</c:v>
                </c:pt>
                <c:pt idx="2">
                  <c:v>4742</c:v>
                </c:pt>
                <c:pt idx="3">
                  <c:v>4699</c:v>
                </c:pt>
                <c:pt idx="4">
                  <c:v>4708</c:v>
                </c:pt>
                <c:pt idx="5">
                  <c:v>4840</c:v>
                </c:pt>
                <c:pt idx="6">
                  <c:v>4665</c:v>
                </c:pt>
                <c:pt idx="7">
                  <c:v>4783</c:v>
                </c:pt>
                <c:pt idx="8">
                  <c:v>4376</c:v>
                </c:pt>
                <c:pt idx="9">
                  <c:v>4383</c:v>
                </c:pt>
                <c:pt idx="10">
                  <c:v>4464</c:v>
                </c:pt>
              </c:numCache>
            </c:numRef>
          </c:val>
          <c:extLst>
            <c:ext xmlns:c16="http://schemas.microsoft.com/office/drawing/2014/chart" uri="{C3380CC4-5D6E-409C-BE32-E72D297353CC}">
              <c16:uniqueId val="{00000000-111A-44D3-8755-B7EE0E4DD237}"/>
            </c:ext>
          </c:extLst>
        </c:ser>
        <c:ser>
          <c:idx val="1"/>
          <c:order val="1"/>
          <c:tx>
            <c:v>JU系                                                       JU-affiliated</c:v>
          </c:tx>
          <c:spPr>
            <a:solidFill>
              <a:srgbClr val="1DB1E1"/>
            </a:solidFill>
            <a:ln w="12700">
              <a:noFill/>
              <a:prstDash val="solid"/>
            </a:ln>
          </c:spPr>
          <c:invertIfNegative val="0"/>
          <c:cat>
            <c:strRef>
              <c:f>'Ⅱ-1-(3)_業態別AA出品台数'!$D$5:$N$6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'Ⅱ-1-(3)_業態別AA出品台数'!$D$9:$N$9</c:f>
              <c:numCache>
                <c:formatCode>#,##0_);[Red]\(#,##0\)</c:formatCode>
                <c:ptCount val="11"/>
                <c:pt idx="0">
                  <c:v>1285</c:v>
                </c:pt>
                <c:pt idx="1">
                  <c:v>1236</c:v>
                </c:pt>
                <c:pt idx="2">
                  <c:v>1276</c:v>
                </c:pt>
                <c:pt idx="3">
                  <c:v>1279</c:v>
                </c:pt>
                <c:pt idx="4">
                  <c:v>1290</c:v>
                </c:pt>
                <c:pt idx="5">
                  <c:v>1339</c:v>
                </c:pt>
                <c:pt idx="6">
                  <c:v>1336</c:v>
                </c:pt>
                <c:pt idx="7">
                  <c:v>1407</c:v>
                </c:pt>
                <c:pt idx="8">
                  <c:v>1318</c:v>
                </c:pt>
                <c:pt idx="9">
                  <c:v>1277</c:v>
                </c:pt>
                <c:pt idx="10">
                  <c:v>1264</c:v>
                </c:pt>
              </c:numCache>
            </c:numRef>
          </c:val>
          <c:extLst>
            <c:ext xmlns:c16="http://schemas.microsoft.com/office/drawing/2014/chart" uri="{C3380CC4-5D6E-409C-BE32-E72D297353CC}">
              <c16:uniqueId val="{00000001-111A-44D3-8755-B7EE0E4DD237}"/>
            </c:ext>
          </c:extLst>
        </c:ser>
        <c:ser>
          <c:idx val="2"/>
          <c:order val="2"/>
          <c:tx>
            <c:v>メーカー・ディーラー系 Manufacturer/Dealer-affiliated</c:v>
          </c:tx>
          <c:spPr>
            <a:solidFill>
              <a:srgbClr val="BDC3C4"/>
            </a:solidFill>
            <a:ln w="12700">
              <a:noFill/>
              <a:prstDash val="solid"/>
            </a:ln>
          </c:spPr>
          <c:invertIfNegative val="0"/>
          <c:cat>
            <c:strRef>
              <c:f>'Ⅱ-1-(3)_業態別AA出品台数'!$D$5:$N$6</c:f>
              <c:strCache>
                <c:ptCount val="11"/>
                <c:pt idx="0">
                  <c:v>2012</c:v>
                </c:pt>
                <c:pt idx="1">
                  <c:v>2013</c:v>
                </c:pt>
                <c:pt idx="2">
                  <c:v>2014</c:v>
                </c:pt>
                <c:pt idx="3">
                  <c:v>2015</c:v>
                </c:pt>
                <c:pt idx="4">
                  <c:v>2016</c:v>
                </c:pt>
                <c:pt idx="5">
                  <c:v>2017</c:v>
                </c:pt>
                <c:pt idx="6">
                  <c:v>2018</c:v>
                </c:pt>
                <c:pt idx="7">
                  <c:v>2019</c:v>
                </c:pt>
                <c:pt idx="8">
                  <c:v>2020</c:v>
                </c:pt>
                <c:pt idx="9">
                  <c:v>2021</c:v>
                </c:pt>
                <c:pt idx="10">
                  <c:v>2022</c:v>
                </c:pt>
              </c:strCache>
            </c:strRef>
          </c:cat>
          <c:val>
            <c:numRef>
              <c:f>'Ⅱ-1-(3)_業態別AA出品台数'!$D$11:$N$11</c:f>
              <c:numCache>
                <c:formatCode>#,##0_);[Red]\(#,##0\)</c:formatCode>
                <c:ptCount val="11"/>
                <c:pt idx="0">
                  <c:v>1147</c:v>
                </c:pt>
                <c:pt idx="1">
                  <c:v>1155</c:v>
                </c:pt>
                <c:pt idx="2">
                  <c:v>1258</c:v>
                </c:pt>
                <c:pt idx="3">
                  <c:v>1207</c:v>
                </c:pt>
                <c:pt idx="4">
                  <c:v>1215</c:v>
                </c:pt>
                <c:pt idx="5">
                  <c:v>1343</c:v>
                </c:pt>
                <c:pt idx="6">
                  <c:v>1360</c:v>
                </c:pt>
                <c:pt idx="7">
                  <c:v>1455</c:v>
                </c:pt>
                <c:pt idx="8">
                  <c:v>1410</c:v>
                </c:pt>
                <c:pt idx="9">
                  <c:v>1346</c:v>
                </c:pt>
                <c:pt idx="10">
                  <c:v>1220</c:v>
                </c:pt>
              </c:numCache>
            </c:numRef>
          </c:val>
          <c:extLst>
            <c:ext xmlns:c16="http://schemas.microsoft.com/office/drawing/2014/chart" uri="{C3380CC4-5D6E-409C-BE32-E72D297353CC}">
              <c16:uniqueId val="{00000002-111A-44D3-8755-B7EE0E4DD237}"/>
            </c:ext>
          </c:extLst>
        </c:ser>
        <c:dLbls>
          <c:showLegendKey val="0"/>
          <c:showVal val="0"/>
          <c:showCatName val="0"/>
          <c:showSerName val="0"/>
          <c:showPercent val="0"/>
          <c:showBubbleSize val="0"/>
        </c:dLbls>
        <c:gapWidth val="150"/>
        <c:gapDepth val="0"/>
        <c:shape val="box"/>
        <c:axId val="678147024"/>
        <c:axId val="678147416"/>
        <c:axId val="0"/>
      </c:bar3DChart>
      <c:catAx>
        <c:axId val="678147024"/>
        <c:scaling>
          <c:orientation val="minMax"/>
        </c:scaling>
        <c:delete val="0"/>
        <c:axPos val="b"/>
        <c:numFmt formatCode="General" sourceLinked="1"/>
        <c:majorTickMark val="in"/>
        <c:minorTickMark val="none"/>
        <c:tickLblPos val="low"/>
        <c:spPr>
          <a:ln w="3175">
            <a:solidFill>
              <a:srgbClr val="000000"/>
            </a:solidFill>
            <a:prstDash val="solid"/>
          </a:ln>
        </c:spPr>
        <c:txPr>
          <a:bodyPr rot="0" vert="horz"/>
          <a:lstStyle/>
          <a:p>
            <a:pPr>
              <a:defRPr sz="800"/>
            </a:pPr>
            <a:endParaRPr lang="ja-JP"/>
          </a:p>
        </c:txPr>
        <c:crossAx val="678147416"/>
        <c:crosses val="autoZero"/>
        <c:auto val="0"/>
        <c:lblAlgn val="ctr"/>
        <c:lblOffset val="100"/>
        <c:tickLblSkip val="1"/>
        <c:tickMarkSkip val="1"/>
        <c:noMultiLvlLbl val="0"/>
      </c:catAx>
      <c:valAx>
        <c:axId val="678147416"/>
        <c:scaling>
          <c:orientation val="minMax"/>
          <c:max val="8000"/>
          <c:min val="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800"/>
            </a:pPr>
            <a:endParaRPr lang="ja-JP"/>
          </a:p>
        </c:txPr>
        <c:crossAx val="678147024"/>
        <c:crosses val="autoZero"/>
        <c:crossBetween val="between"/>
        <c:majorUnit val="2000"/>
      </c:valAx>
      <c:spPr>
        <a:noFill/>
        <a:ln w="25400">
          <a:noFill/>
        </a:ln>
      </c:spPr>
    </c:plotArea>
    <c:legend>
      <c:legendPos val="r"/>
      <c:legendEntry>
        <c:idx val="1"/>
        <c:txPr>
          <a:bodyPr/>
          <a:lstStyle/>
          <a:p>
            <a:pPr>
              <a:defRPr sz="700"/>
            </a:pPr>
            <a:endParaRPr lang="ja-JP"/>
          </a:p>
        </c:txPr>
      </c:legendEntry>
      <c:layout>
        <c:manualLayout>
          <c:xMode val="edge"/>
          <c:yMode val="edge"/>
          <c:x val="0.74437832810882398"/>
          <c:y val="0.31366962145694982"/>
          <c:w val="0.17377272197111773"/>
          <c:h val="0.4635477439942004"/>
        </c:manualLayout>
      </c:layout>
      <c:overlay val="0"/>
      <c:txPr>
        <a:bodyPr/>
        <a:lstStyle/>
        <a:p>
          <a:pPr>
            <a:defRPr sz="700"/>
          </a:pPr>
          <a:endParaRPr lang="ja-JP"/>
        </a:p>
      </c:txPr>
    </c:legend>
    <c:plotVisOnly val="1"/>
    <c:dispBlanksAs val="gap"/>
    <c:showDLblsOverMax val="0"/>
  </c:chart>
  <c:spPr>
    <a:noFill/>
    <a:ln w="12700">
      <a:noFill/>
      <a:prstDash val="solid"/>
    </a:ln>
  </c:spPr>
  <c:txPr>
    <a:bodyPr/>
    <a:lstStyle/>
    <a:p>
      <a:pPr>
        <a:defRPr sz="1075"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68007319434367"/>
          <c:y val="0.13496059026561574"/>
          <c:w val="0.38564402573926992"/>
          <c:h val="0.63522536751568359"/>
        </c:manualLayout>
      </c:layout>
      <c:doughnutChart>
        <c:varyColors val="1"/>
        <c:ser>
          <c:idx val="0"/>
          <c:order val="0"/>
          <c:tx>
            <c:strRef>
              <c:f>'Ⅱ-1-(4)_業界ｸﾞﾙｰﾌﾟ別出品台数'!$AB$43:$AB$50</c:f>
              <c:strCache>
                <c:ptCount val="8"/>
              </c:strCache>
            </c:strRef>
          </c:tx>
          <c:spPr>
            <a:solidFill>
              <a:srgbClr val="9999FF"/>
            </a:solidFill>
            <a:ln w="12700">
              <a:solidFill>
                <a:schemeClr val="bg1"/>
              </a:solidFill>
              <a:prstDash val="solid"/>
            </a:ln>
          </c:spPr>
          <c:explosion val="2"/>
          <c:dPt>
            <c:idx val="0"/>
            <c:bubble3D val="0"/>
            <c:spPr>
              <a:solidFill>
                <a:srgbClr val="004098"/>
              </a:solidFill>
              <a:ln w="12700">
                <a:solidFill>
                  <a:schemeClr val="bg1"/>
                </a:solidFill>
                <a:prstDash val="solid"/>
              </a:ln>
            </c:spPr>
            <c:extLst>
              <c:ext xmlns:c16="http://schemas.microsoft.com/office/drawing/2014/chart" uri="{C3380CC4-5D6E-409C-BE32-E72D297353CC}">
                <c16:uniqueId val="{00000001-6AA2-48ED-BF9B-1BDD01897B32}"/>
              </c:ext>
            </c:extLst>
          </c:dPt>
          <c:dPt>
            <c:idx val="1"/>
            <c:bubble3D val="0"/>
            <c:spPr>
              <a:gradFill rotWithShape="0">
                <a:gsLst>
                  <a:gs pos="0">
                    <a:srgbClr val="FFFFFF"/>
                  </a:gs>
                  <a:gs pos="100000">
                    <a:srgbClr val="993366"/>
                  </a:gs>
                </a:gsLst>
                <a:lin ang="18900000" scaled="1"/>
              </a:gradFill>
              <a:ln w="12700">
                <a:solidFill>
                  <a:schemeClr val="bg1"/>
                </a:solidFill>
                <a:prstDash val="solid"/>
              </a:ln>
            </c:spPr>
            <c:extLst>
              <c:ext xmlns:c16="http://schemas.microsoft.com/office/drawing/2014/chart" uri="{C3380CC4-5D6E-409C-BE32-E72D297353CC}">
                <c16:uniqueId val="{00000003-6AA2-48ED-BF9B-1BDD01897B32}"/>
              </c:ext>
            </c:extLst>
          </c:dPt>
          <c:dPt>
            <c:idx val="2"/>
            <c:bubble3D val="0"/>
            <c:spPr>
              <a:solidFill>
                <a:srgbClr val="1DB1E1"/>
              </a:solidFill>
              <a:ln w="12700">
                <a:solidFill>
                  <a:schemeClr val="bg1"/>
                </a:solidFill>
                <a:prstDash val="solid"/>
              </a:ln>
            </c:spPr>
            <c:extLst>
              <c:ext xmlns:c16="http://schemas.microsoft.com/office/drawing/2014/chart" uri="{C3380CC4-5D6E-409C-BE32-E72D297353CC}">
                <c16:uniqueId val="{00000005-6AA2-48ED-BF9B-1BDD01897B32}"/>
              </c:ext>
            </c:extLst>
          </c:dPt>
          <c:dPt>
            <c:idx val="3"/>
            <c:bubble3D val="0"/>
            <c:spPr>
              <a:solidFill>
                <a:srgbClr val="1A2232"/>
              </a:solidFill>
              <a:ln w="12700">
                <a:solidFill>
                  <a:schemeClr val="bg1"/>
                </a:solidFill>
                <a:prstDash val="solid"/>
              </a:ln>
            </c:spPr>
            <c:extLst>
              <c:ext xmlns:c16="http://schemas.microsoft.com/office/drawing/2014/chart" uri="{C3380CC4-5D6E-409C-BE32-E72D297353CC}">
                <c16:uniqueId val="{00000007-6AA2-48ED-BF9B-1BDD01897B32}"/>
              </c:ext>
            </c:extLst>
          </c:dPt>
          <c:dPt>
            <c:idx val="4"/>
            <c:bubble3D val="0"/>
            <c:spPr>
              <a:solidFill>
                <a:schemeClr val="accent4">
                  <a:lumMod val="60000"/>
                  <a:lumOff val="40000"/>
                </a:schemeClr>
              </a:solidFill>
              <a:ln w="12700">
                <a:solidFill>
                  <a:schemeClr val="bg1"/>
                </a:solidFill>
                <a:prstDash val="solid"/>
              </a:ln>
            </c:spPr>
            <c:extLst>
              <c:ext xmlns:c16="http://schemas.microsoft.com/office/drawing/2014/chart" uri="{C3380CC4-5D6E-409C-BE32-E72D297353CC}">
                <c16:uniqueId val="{00000009-6AA2-48ED-BF9B-1BDD01897B32}"/>
              </c:ext>
            </c:extLst>
          </c:dPt>
          <c:dPt>
            <c:idx val="5"/>
            <c:bubble3D val="0"/>
            <c:spPr>
              <a:solidFill>
                <a:schemeClr val="accent5">
                  <a:lumMod val="40000"/>
                  <a:lumOff val="60000"/>
                </a:schemeClr>
              </a:solidFill>
              <a:ln w="12700">
                <a:solidFill>
                  <a:schemeClr val="bg1"/>
                </a:solidFill>
                <a:prstDash val="solid"/>
              </a:ln>
            </c:spPr>
            <c:extLst>
              <c:ext xmlns:c16="http://schemas.microsoft.com/office/drawing/2014/chart" uri="{C3380CC4-5D6E-409C-BE32-E72D297353CC}">
                <c16:uniqueId val="{0000000B-6AA2-48ED-BF9B-1BDD01897B32}"/>
              </c:ext>
            </c:extLst>
          </c:dPt>
          <c:dPt>
            <c:idx val="6"/>
            <c:bubble3D val="0"/>
            <c:spPr>
              <a:solidFill>
                <a:srgbClr val="BDC3C4"/>
              </a:solidFill>
              <a:ln w="12700">
                <a:solidFill>
                  <a:schemeClr val="bg1"/>
                </a:solidFill>
                <a:prstDash val="solid"/>
              </a:ln>
            </c:spPr>
            <c:extLst>
              <c:ext xmlns:c16="http://schemas.microsoft.com/office/drawing/2014/chart" uri="{C3380CC4-5D6E-409C-BE32-E72D297353CC}">
                <c16:uniqueId val="{0000000D-6AA2-48ED-BF9B-1BDD01897B32}"/>
              </c:ext>
            </c:extLst>
          </c:dPt>
          <c:dPt>
            <c:idx val="7"/>
            <c:bubble3D val="0"/>
            <c:spPr>
              <a:solidFill>
                <a:srgbClr val="E9EBEB"/>
              </a:solidFill>
              <a:ln w="12700">
                <a:solidFill>
                  <a:schemeClr val="bg1"/>
                </a:solidFill>
                <a:prstDash val="solid"/>
              </a:ln>
            </c:spPr>
            <c:extLst>
              <c:ext xmlns:c16="http://schemas.microsoft.com/office/drawing/2014/chart" uri="{C3380CC4-5D6E-409C-BE32-E72D297353CC}">
                <c16:uniqueId val="{0000000F-6AA2-48ED-BF9B-1BDD01897B32}"/>
              </c:ext>
            </c:extLst>
          </c:dPt>
          <c:cat>
            <c:numRef>
              <c:f>'Ⅱ-1-(4)_業界ｸﾞﾙｰﾌﾟ別出品台数'!$AB$43:$AB$50</c:f>
              <c:numCache>
                <c:formatCode>General</c:formatCode>
                <c:ptCount val="8"/>
              </c:numCache>
            </c:numRef>
          </c:cat>
          <c:val>
            <c:numRef>
              <c:f>'Ⅱ-1-(4)_業界ｸﾞﾙｰﾌﾟ別出品台数'!$Y$9:$Y$16</c:f>
              <c:numCache>
                <c:formatCode>#,##0.0;[Black]"▲"#,##0.0;\-</c:formatCode>
                <c:ptCount val="8"/>
                <c:pt idx="0" formatCode="#,##0.0;[Black]&quot;▲&quot;#,##0.0">
                  <c:v>40.799999999999997</c:v>
                </c:pt>
                <c:pt idx="1">
                  <c:v>0</c:v>
                </c:pt>
                <c:pt idx="2" formatCode="#,##0.0;[Black]&quot;▲&quot;#,##0.0">
                  <c:v>11.700000000000001</c:v>
                </c:pt>
                <c:pt idx="3" formatCode="#,##0.0;[Black]&quot;▲&quot;#,##0.0">
                  <c:v>5.8000000000000007</c:v>
                </c:pt>
                <c:pt idx="4" formatCode="#,##0.0;[Black]&quot;▲&quot;#,##0.0">
                  <c:v>5.0999999999999996</c:v>
                </c:pt>
                <c:pt idx="5" formatCode="#,##0.0;[Black]&quot;▲&quot;#,##0.0">
                  <c:v>5</c:v>
                </c:pt>
                <c:pt idx="6" formatCode="#,##0.0;[Black]&quot;▲&quot;#,##0.0">
                  <c:v>3.1</c:v>
                </c:pt>
                <c:pt idx="7" formatCode="#,##0.0;[Black]&quot;▲&quot;#,##0.0">
                  <c:v>28.5</c:v>
                </c:pt>
              </c:numCache>
            </c:numRef>
          </c:val>
          <c:extLst>
            <c:ext xmlns:c16="http://schemas.microsoft.com/office/drawing/2014/chart" uri="{C3380CC4-5D6E-409C-BE32-E72D297353CC}">
              <c16:uniqueId val="{00000010-6AA2-48ED-BF9B-1BDD01897B32}"/>
            </c:ext>
          </c:extLst>
        </c:ser>
        <c:dLbls>
          <c:showLegendKey val="0"/>
          <c:showVal val="0"/>
          <c:showCatName val="0"/>
          <c:showSerName val="0"/>
          <c:showPercent val="0"/>
          <c:showBubbleSize val="0"/>
          <c:showLeaderLines val="1"/>
        </c:dLbls>
        <c:firstSliceAng val="0"/>
        <c:holeSize val="50"/>
      </c:doughnutChart>
      <c:spPr>
        <a:noFill/>
        <a:ln w="25400">
          <a:noFill/>
        </a:ln>
      </c:spPr>
    </c:plotArea>
    <c:plotVisOnly val="1"/>
    <c:dispBlanksAs val="zero"/>
    <c:showDLblsOverMax val="0"/>
  </c:chart>
  <c:spPr>
    <a:noFill/>
    <a:ln w="12700">
      <a:no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811283273893645E-2"/>
          <c:y val="0.16262989244432544"/>
          <c:w val="0.85985073488156416"/>
          <c:h val="0.44454660283292896"/>
        </c:manualLayout>
      </c:layout>
      <c:lineChart>
        <c:grouping val="standard"/>
        <c:varyColors val="0"/>
        <c:ser>
          <c:idx val="0"/>
          <c:order val="0"/>
          <c:tx>
            <c:v>USSシェア</c:v>
          </c:tx>
          <c:spPr>
            <a:ln w="12700">
              <a:solidFill>
                <a:sysClr val="windowText" lastClr="000000"/>
              </a:solidFill>
              <a:prstDash val="solid"/>
              <a:tailEnd type="none"/>
            </a:ln>
          </c:spPr>
          <c:marker>
            <c:symbol val="circle"/>
            <c:size val="5"/>
            <c:spPr>
              <a:solidFill>
                <a:schemeClr val="bg1"/>
              </a:solidFill>
              <a:ln cap="rnd">
                <a:solidFill>
                  <a:sysClr val="windowText" lastClr="000000"/>
                </a:solidFill>
                <a:prstDash val="solid"/>
              </a:ln>
            </c:spPr>
          </c:marker>
          <c:cat>
            <c:numLit>
              <c:formatCode>General</c:formatCode>
              <c:ptCount val="20"/>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216</c:v>
              </c:pt>
              <c:pt idx="14">
                <c:v>2017</c:v>
              </c:pt>
              <c:pt idx="15">
                <c:v>2018</c:v>
              </c:pt>
              <c:pt idx="16">
                <c:v>2019</c:v>
              </c:pt>
              <c:pt idx="17">
                <c:v>2020</c:v>
              </c:pt>
              <c:pt idx="18">
                <c:v>2021</c:v>
              </c:pt>
              <c:pt idx="19">
                <c:v>2022</c:v>
              </c:pt>
            </c:numLit>
          </c:cat>
          <c:val>
            <c:numLit>
              <c:formatCode>General</c:formatCode>
              <c:ptCount val="20"/>
              <c:pt idx="0">
                <c:v>26.8</c:v>
              </c:pt>
              <c:pt idx="1">
                <c:v>30.1</c:v>
              </c:pt>
              <c:pt idx="2">
                <c:v>32.299999999999997</c:v>
              </c:pt>
              <c:pt idx="3">
                <c:v>33.4</c:v>
              </c:pt>
              <c:pt idx="4">
                <c:v>34.1</c:v>
              </c:pt>
              <c:pt idx="5">
                <c:v>34.700000000000003</c:v>
              </c:pt>
              <c:pt idx="6">
                <c:v>33.799999999999997</c:v>
              </c:pt>
              <c:pt idx="7">
                <c:v>33.799999999999997</c:v>
              </c:pt>
              <c:pt idx="8">
                <c:v>33</c:v>
              </c:pt>
              <c:pt idx="9">
                <c:v>31.5</c:v>
              </c:pt>
              <c:pt idx="10">
                <c:v>31.8</c:v>
              </c:pt>
              <c:pt idx="11">
                <c:v>32.299999999999997</c:v>
              </c:pt>
              <c:pt idx="12">
                <c:v>33</c:v>
              </c:pt>
              <c:pt idx="13">
                <c:v>32.5</c:v>
              </c:pt>
              <c:pt idx="14">
                <c:v>34.4</c:v>
              </c:pt>
              <c:pt idx="15">
                <c:v>39.4</c:v>
              </c:pt>
              <c:pt idx="16">
                <c:v>39</c:v>
              </c:pt>
              <c:pt idx="17">
                <c:v>37.700000000000003</c:v>
              </c:pt>
              <c:pt idx="18">
                <c:v>39.5</c:v>
              </c:pt>
              <c:pt idx="19">
                <c:v>40.799999999999997</c:v>
              </c:pt>
            </c:numLit>
          </c:val>
          <c:smooth val="0"/>
          <c:extLst>
            <c:ext xmlns:c16="http://schemas.microsoft.com/office/drawing/2014/chart" uri="{C3380CC4-5D6E-409C-BE32-E72D297353CC}">
              <c16:uniqueId val="{00000000-34AA-4898-B354-3F0EFF47E1F4}"/>
            </c:ext>
          </c:extLst>
        </c:ser>
        <c:dLbls>
          <c:showLegendKey val="0"/>
          <c:showVal val="0"/>
          <c:showCatName val="0"/>
          <c:showSerName val="0"/>
          <c:showPercent val="0"/>
          <c:showBubbleSize val="0"/>
        </c:dLbls>
        <c:marker val="1"/>
        <c:smooth val="0"/>
        <c:axId val="752555936"/>
        <c:axId val="752556328"/>
      </c:lineChart>
      <c:catAx>
        <c:axId val="7525559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600"/>
            </a:pPr>
            <a:endParaRPr lang="ja-JP"/>
          </a:p>
        </c:txPr>
        <c:crossAx val="752556328"/>
        <c:crosses val="autoZero"/>
        <c:auto val="1"/>
        <c:lblAlgn val="ctr"/>
        <c:lblOffset val="100"/>
        <c:noMultiLvlLbl val="0"/>
      </c:catAx>
      <c:valAx>
        <c:axId val="752556328"/>
        <c:scaling>
          <c:orientation val="minMax"/>
          <c:min val="15"/>
        </c:scaling>
        <c:delete val="0"/>
        <c:axPos val="l"/>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2555936"/>
        <c:crosses val="autoZero"/>
        <c:crossBetween val="between"/>
      </c:valAx>
      <c:spPr>
        <a:solidFill>
          <a:srgbClr val="FFFFFF"/>
        </a:solidFill>
        <a:ln w="3175">
          <a:noFill/>
          <a:prstDash val="solid"/>
        </a:ln>
      </c:spPr>
    </c:plotArea>
    <c:plotVisOnly val="1"/>
    <c:dispBlanksAs val="gap"/>
    <c:showDLblsOverMax val="0"/>
  </c:chart>
  <c:spPr>
    <a:noFill/>
    <a:ln w="12700">
      <a:noFill/>
      <a:prstDash val="solid"/>
    </a:ln>
  </c:spPr>
  <c:txPr>
    <a:bodyPr/>
    <a:lstStyle/>
    <a:p>
      <a:pPr>
        <a:defRPr sz="8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503411422092209"/>
          <c:y val="0.26956598042906599"/>
          <c:w val="0.47427396679680245"/>
          <c:h val="0.6144944930210966"/>
        </c:manualLayout>
      </c:layout>
      <c:doughnutChart>
        <c:varyColors val="1"/>
        <c:ser>
          <c:idx val="0"/>
          <c:order val="0"/>
          <c:spPr>
            <a:solidFill>
              <a:srgbClr val="9999FF"/>
            </a:solidFill>
            <a:ln w="12700">
              <a:solidFill>
                <a:sysClr val="window" lastClr="FFFFFF"/>
              </a:solidFill>
              <a:prstDash val="solid"/>
            </a:ln>
          </c:spPr>
          <c:dPt>
            <c:idx val="0"/>
            <c:bubble3D val="0"/>
            <c:spPr>
              <a:solidFill>
                <a:srgbClr val="004098"/>
              </a:solidFill>
              <a:ln w="12700">
                <a:solidFill>
                  <a:sysClr val="window" lastClr="FFFFFF"/>
                </a:solidFill>
                <a:prstDash val="solid"/>
              </a:ln>
            </c:spPr>
            <c:extLst>
              <c:ext xmlns:c16="http://schemas.microsoft.com/office/drawing/2014/chart" uri="{C3380CC4-5D6E-409C-BE32-E72D297353CC}">
                <c16:uniqueId val="{00000001-BA95-48D9-AA07-8A416CA8BCC6}"/>
              </c:ext>
            </c:extLst>
          </c:dPt>
          <c:dPt>
            <c:idx val="1"/>
            <c:bubble3D val="0"/>
            <c:spPr>
              <a:solidFill>
                <a:srgbClr val="1DB1E1"/>
              </a:solidFill>
              <a:ln w="12700">
                <a:solidFill>
                  <a:sysClr val="window" lastClr="FFFFFF"/>
                </a:solidFill>
                <a:prstDash val="solid"/>
              </a:ln>
            </c:spPr>
            <c:extLst>
              <c:ext xmlns:c16="http://schemas.microsoft.com/office/drawing/2014/chart" uri="{C3380CC4-5D6E-409C-BE32-E72D297353CC}">
                <c16:uniqueId val="{00000003-BA95-48D9-AA07-8A416CA8BCC6}"/>
              </c:ext>
            </c:extLst>
          </c:dPt>
          <c:dPt>
            <c:idx val="2"/>
            <c:bubble3D val="0"/>
            <c:spPr>
              <a:solidFill>
                <a:srgbClr val="1A2232"/>
              </a:solidFill>
              <a:ln w="12700">
                <a:solidFill>
                  <a:sysClr val="window" lastClr="FFFFFF"/>
                </a:solidFill>
                <a:prstDash val="solid"/>
              </a:ln>
            </c:spPr>
            <c:extLst>
              <c:ext xmlns:c16="http://schemas.microsoft.com/office/drawing/2014/chart" uri="{C3380CC4-5D6E-409C-BE32-E72D297353CC}">
                <c16:uniqueId val="{00000005-BA95-48D9-AA07-8A416CA8BCC6}"/>
              </c:ext>
            </c:extLst>
          </c:dPt>
          <c:dPt>
            <c:idx val="3"/>
            <c:bubble3D val="0"/>
            <c:spPr>
              <a:solidFill>
                <a:sysClr val="window" lastClr="FFFFFF">
                  <a:lumMod val="75000"/>
                </a:sysClr>
              </a:solidFill>
              <a:ln w="12700">
                <a:solidFill>
                  <a:sysClr val="window" lastClr="FFFFFF"/>
                </a:solidFill>
                <a:prstDash val="solid"/>
              </a:ln>
            </c:spPr>
            <c:extLst>
              <c:ext xmlns:c16="http://schemas.microsoft.com/office/drawing/2014/chart" uri="{C3380CC4-5D6E-409C-BE32-E72D297353CC}">
                <c16:uniqueId val="{00000007-BA95-48D9-AA07-8A416CA8BCC6}"/>
              </c:ext>
            </c:extLst>
          </c:dPt>
          <c:dPt>
            <c:idx val="4"/>
            <c:bubble3D val="0"/>
            <c:spPr>
              <a:solidFill>
                <a:srgbClr val="8064A2">
                  <a:lumMod val="40000"/>
                  <a:lumOff val="60000"/>
                </a:srgbClr>
              </a:solidFill>
              <a:ln w="12700">
                <a:solidFill>
                  <a:sysClr val="window" lastClr="FFFFFF"/>
                </a:solidFill>
                <a:prstDash val="solid"/>
              </a:ln>
            </c:spPr>
            <c:extLst>
              <c:ext xmlns:c16="http://schemas.microsoft.com/office/drawing/2014/chart" uri="{C3380CC4-5D6E-409C-BE32-E72D297353CC}">
                <c16:uniqueId val="{00000009-BA95-48D9-AA07-8A416CA8BCC6}"/>
              </c:ext>
            </c:extLst>
          </c:dPt>
          <c:dPt>
            <c:idx val="5"/>
            <c:bubble3D val="0"/>
            <c:spPr>
              <a:solidFill>
                <a:srgbClr val="4BACC6">
                  <a:lumMod val="40000"/>
                  <a:lumOff val="60000"/>
                </a:srgbClr>
              </a:solidFill>
              <a:ln w="12700">
                <a:solidFill>
                  <a:sysClr val="window" lastClr="FFFFFF"/>
                </a:solidFill>
                <a:prstDash val="solid"/>
              </a:ln>
            </c:spPr>
            <c:extLst>
              <c:ext xmlns:c16="http://schemas.microsoft.com/office/drawing/2014/chart" uri="{C3380CC4-5D6E-409C-BE32-E72D297353CC}">
                <c16:uniqueId val="{0000000B-BA95-48D9-AA07-8A416CA8BCC6}"/>
              </c:ext>
            </c:extLst>
          </c:dPt>
          <c:dPt>
            <c:idx val="6"/>
            <c:bubble3D val="0"/>
            <c:spPr>
              <a:solidFill>
                <a:sysClr val="window" lastClr="FFFFFF">
                  <a:lumMod val="50000"/>
                </a:sysClr>
              </a:solidFill>
              <a:ln w="12700">
                <a:solidFill>
                  <a:sysClr val="window" lastClr="FFFFFF"/>
                </a:solidFill>
                <a:prstDash val="solid"/>
              </a:ln>
            </c:spPr>
            <c:extLst>
              <c:ext xmlns:c16="http://schemas.microsoft.com/office/drawing/2014/chart" uri="{C3380CC4-5D6E-409C-BE32-E72D297353CC}">
                <c16:uniqueId val="{0000000D-BA95-48D9-AA07-8A416CA8BCC6}"/>
              </c:ext>
            </c:extLst>
          </c:dPt>
          <c:dPt>
            <c:idx val="7"/>
            <c:bubble3D val="0"/>
            <c:spPr>
              <a:solidFill>
                <a:srgbClr val="969696"/>
              </a:solidFill>
              <a:ln w="12700">
                <a:solidFill>
                  <a:sysClr val="window" lastClr="FFFFFF"/>
                </a:solidFill>
                <a:prstDash val="solid"/>
              </a:ln>
            </c:spPr>
            <c:extLst>
              <c:ext xmlns:c16="http://schemas.microsoft.com/office/drawing/2014/chart" uri="{C3380CC4-5D6E-409C-BE32-E72D297353CC}">
                <c16:uniqueId val="{0000000F-BA95-48D9-AA07-8A416CA8BCC6}"/>
              </c:ext>
            </c:extLst>
          </c:dPt>
          <c:val>
            <c:numLit>
              <c:formatCode>General</c:formatCode>
              <c:ptCount val="8"/>
              <c:pt idx="0">
                <c:v>3.6000000000000004E-2</c:v>
              </c:pt>
              <c:pt idx="1">
                <c:v>4.4000000000000004E-2</c:v>
              </c:pt>
              <c:pt idx="2">
                <c:v>0.36899999999999999</c:v>
              </c:pt>
              <c:pt idx="3">
                <c:v>0.23899999999999999</c:v>
              </c:pt>
              <c:pt idx="4">
                <c:v>0.156</c:v>
              </c:pt>
              <c:pt idx="5">
                <c:v>6.0999999999999999E-2</c:v>
              </c:pt>
              <c:pt idx="6">
                <c:v>8.900000000000001E-2</c:v>
              </c:pt>
              <c:pt idx="7">
                <c:v>6.0000000000000053E-3</c:v>
              </c:pt>
            </c:numLit>
          </c:val>
          <c:extLst>
            <c:ext xmlns:c16="http://schemas.microsoft.com/office/drawing/2014/chart" uri="{C3380CC4-5D6E-409C-BE32-E72D297353CC}">
              <c16:uniqueId val="{00000010-BA95-48D9-AA07-8A416CA8BCC6}"/>
            </c:ext>
          </c:extLst>
        </c:ser>
        <c:dLbls>
          <c:showLegendKey val="0"/>
          <c:showVal val="0"/>
          <c:showCatName val="0"/>
          <c:showSerName val="0"/>
          <c:showPercent val="0"/>
          <c:showBubbleSize val="0"/>
          <c:showLeaderLines val="1"/>
        </c:dLbls>
        <c:firstSliceAng val="0"/>
        <c:holeSize val="50"/>
      </c:doughnutChart>
      <c:spPr>
        <a:noFill/>
        <a:ln w="25400">
          <a:noFill/>
        </a:ln>
      </c:spPr>
    </c:plotArea>
    <c:plotVisOnly val="1"/>
    <c:dispBlanksAs val="zero"/>
    <c:showDLblsOverMax val="0"/>
  </c:chart>
  <c:spPr>
    <a:noFill/>
    <a:ln w="9525">
      <a:noFill/>
    </a:ln>
  </c:spPr>
  <c:txPr>
    <a:bodyPr/>
    <a:lstStyle/>
    <a:p>
      <a:pPr>
        <a:defRPr sz="8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902002835480114E-2"/>
          <c:y val="0.21171264302084661"/>
          <c:w val="0.78356065721974977"/>
          <c:h val="0.63513792906253985"/>
        </c:manualLayout>
      </c:layout>
      <c:barChart>
        <c:barDir val="col"/>
        <c:grouping val="clustered"/>
        <c:varyColors val="0"/>
        <c:ser>
          <c:idx val="3"/>
          <c:order val="0"/>
          <c:spPr>
            <a:solidFill>
              <a:srgbClr val="004098"/>
            </a:solidFill>
            <a:ln w="12700">
              <a:noFill/>
              <a:prstDash val="solid"/>
            </a:ln>
          </c:spPr>
          <c:invertIfNegative val="0"/>
          <c:cat>
            <c:numRef>
              <c:f>('Ⅱ-1-(7)_二輪車業界指標'!$E$6,'Ⅱ-1-(7)_二輪車業界指標'!$G$6,'Ⅱ-1-(7)_二輪車業界指標'!$I$6,'Ⅱ-1-(7)_二輪車業界指標'!$K$6,'Ⅱ-1-(7)_二輪車業界指標'!$M$6,'Ⅱ-1-(7)_二輪車業界指標'!$O$6,'Ⅱ-1-(7)_二輪車業界指標'!$Q$6,'Ⅱ-1-(7)_二輪車業界指標'!$S$6,'Ⅱ-1-(7)_二輪車業界指標'!$U$6,'Ⅱ-1-(7)_二輪車業界指標'!$W$6,'Ⅱ-1-(7)_二輪車業界指標'!$Y$6)</c:f>
              <c:numCache>
                <c:formatCode>#;[Red]\-#</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Ⅱ-1-(7)_二輪車業界指標'!$E$8,'Ⅱ-1-(7)_二輪車業界指標'!$G$8,'Ⅱ-1-(7)_二輪車業界指標'!$I$8,'Ⅱ-1-(7)_二輪車業界指標'!$K$8,'Ⅱ-1-(7)_二輪車業界指標'!$M$8,'Ⅱ-1-(7)_二輪車業界指標'!$O$8,'Ⅱ-1-(7)_二輪車業界指標'!$Q$8,'Ⅱ-1-(7)_二輪車業界指標'!$S$8,'Ⅱ-1-(7)_二輪車業界指標'!$U$8,'Ⅱ-1-(7)_二輪車業界指標'!$W$8,'Ⅱ-1-(7)_二輪車業界指標'!$Y$8)</c:f>
              <c:numCache>
                <c:formatCode>General</c:formatCode>
                <c:ptCount val="11"/>
                <c:pt idx="0">
                  <c:v>442</c:v>
                </c:pt>
                <c:pt idx="1">
                  <c:v>460</c:v>
                </c:pt>
                <c:pt idx="2">
                  <c:v>449</c:v>
                </c:pt>
                <c:pt idx="3">
                  <c:v>406</c:v>
                </c:pt>
                <c:pt idx="4">
                  <c:v>372</c:v>
                </c:pt>
                <c:pt idx="5">
                  <c:v>383</c:v>
                </c:pt>
                <c:pt idx="6">
                  <c:v>369</c:v>
                </c:pt>
                <c:pt idx="7">
                  <c:v>362</c:v>
                </c:pt>
                <c:pt idx="8">
                  <c:v>365</c:v>
                </c:pt>
                <c:pt idx="9">
                  <c:v>415</c:v>
                </c:pt>
                <c:pt idx="10">
                  <c:v>405</c:v>
                </c:pt>
              </c:numCache>
              <c:extLst/>
            </c:numRef>
          </c:val>
          <c:extLst>
            <c:ext xmlns:c16="http://schemas.microsoft.com/office/drawing/2014/chart" uri="{C3380CC4-5D6E-409C-BE32-E72D297353CC}">
              <c16:uniqueId val="{00000000-9CEF-4E2D-A915-5C0D10CE7F73}"/>
            </c:ext>
          </c:extLst>
        </c:ser>
        <c:dLbls>
          <c:showLegendKey val="0"/>
          <c:showVal val="0"/>
          <c:showCatName val="0"/>
          <c:showSerName val="0"/>
          <c:showPercent val="0"/>
          <c:showBubbleSize val="0"/>
        </c:dLbls>
        <c:gapWidth val="160"/>
        <c:axId val="756593704"/>
        <c:axId val="756858384"/>
      </c:barChart>
      <c:catAx>
        <c:axId val="756593704"/>
        <c:scaling>
          <c:orientation val="minMax"/>
        </c:scaling>
        <c:delete val="0"/>
        <c:axPos val="b"/>
        <c:numFmt formatCode="0_ " sourceLinked="0"/>
        <c:majorTickMark val="in"/>
        <c:minorTickMark val="none"/>
        <c:tickLblPos val="nextTo"/>
        <c:spPr>
          <a:ln w="3175">
            <a:solidFill>
              <a:srgbClr val="000000"/>
            </a:solidFill>
            <a:prstDash val="solid"/>
          </a:ln>
        </c:spPr>
        <c:txPr>
          <a:bodyPr rot="0" vert="horz"/>
          <a:lstStyle/>
          <a:p>
            <a:pPr>
              <a:defRPr sz="700"/>
            </a:pPr>
            <a:endParaRPr lang="ja-JP"/>
          </a:p>
        </c:txPr>
        <c:crossAx val="756858384"/>
        <c:crossesAt val="0"/>
        <c:auto val="0"/>
        <c:lblAlgn val="ctr"/>
        <c:lblOffset val="100"/>
        <c:tickLblSkip val="1"/>
        <c:tickMarkSkip val="1"/>
        <c:noMultiLvlLbl val="0"/>
      </c:catAx>
      <c:valAx>
        <c:axId val="756858384"/>
        <c:scaling>
          <c:orientation val="minMax"/>
          <c:max val="500"/>
          <c:min val="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6593704"/>
        <c:crosses val="autoZero"/>
        <c:crossBetween val="between"/>
        <c:majorUnit val="100"/>
      </c:valAx>
      <c:spPr>
        <a:solidFill>
          <a:srgbClr val="FFFFFF"/>
        </a:solidFill>
        <a:ln w="12700">
          <a:noFill/>
          <a:prstDash val="solid"/>
        </a:ln>
      </c:spPr>
    </c:plotArea>
    <c:plotVisOnly val="1"/>
    <c:dispBlanksAs val="gap"/>
    <c:showDLblsOverMax val="0"/>
  </c:chart>
  <c:spPr>
    <a:noFill/>
    <a:ln w="12700">
      <a:noFill/>
      <a:prstDash val="solid"/>
    </a:ln>
  </c:spPr>
  <c:txPr>
    <a:bodyPr/>
    <a:lstStyle/>
    <a:p>
      <a:pPr>
        <a:defRPr sz="80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8215487904208"/>
          <c:y val="0.10016772719316741"/>
          <c:w val="0.87491636918593518"/>
          <c:h val="0.72952853085036451"/>
        </c:manualLayout>
      </c:layout>
      <c:lineChart>
        <c:grouping val="standard"/>
        <c:varyColors val="0"/>
        <c:ser>
          <c:idx val="2"/>
          <c:order val="0"/>
          <c:spPr>
            <a:ln w="12700">
              <a:solidFill>
                <a:srgbClr val="000000"/>
              </a:solidFill>
              <a:prstDash val="solid"/>
            </a:ln>
          </c:spPr>
          <c:marker>
            <c:symbol val="circle"/>
            <c:size val="7"/>
            <c:spPr>
              <a:solidFill>
                <a:srgbClr val="FFFFFF"/>
              </a:solidFill>
              <a:ln cap="rnd">
                <a:solidFill>
                  <a:srgbClr val="000000"/>
                </a:solidFill>
                <a:prstDash val="solid"/>
              </a:ln>
            </c:spPr>
          </c:marker>
          <c:cat>
            <c:numLit>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Lit>
          </c:cat>
          <c:val>
            <c:numRef>
              <c:f>('Ⅱ-1-(7)_二輪車業界指標'!$F$28,'Ⅱ-1-(7)_二輪車業界指標'!$H$28,'Ⅱ-1-(7)_二輪車業界指標'!$J$28,'Ⅱ-1-(7)_二輪車業界指標'!$L$28,'Ⅱ-1-(7)_二輪車業界指標'!$N$28,'Ⅱ-1-(7)_二輪車業界指標'!$P$28,'Ⅱ-1-(7)_二輪車業界指標'!$R$28,'Ⅱ-1-(7)_二輪車業界指標'!$T$28,'Ⅱ-1-(7)_二輪車業界指標'!$V$28,'Ⅱ-1-(7)_二輪車業界指標'!$X$28,'Ⅱ-1-(7)_二輪車業界指標'!$Z$28)</c:f>
              <c:numCache>
                <c:formatCode>#,##0.0;[Black]"▲"#,##0.0</c:formatCode>
                <c:ptCount val="11"/>
                <c:pt idx="0">
                  <c:v>20.5</c:v>
                </c:pt>
                <c:pt idx="1">
                  <c:v>24.3</c:v>
                </c:pt>
                <c:pt idx="2">
                  <c:v>23.400000000000002</c:v>
                </c:pt>
                <c:pt idx="3">
                  <c:v>25.6</c:v>
                </c:pt>
                <c:pt idx="4">
                  <c:v>23.7</c:v>
                </c:pt>
                <c:pt idx="5">
                  <c:v>24.2</c:v>
                </c:pt>
                <c:pt idx="6">
                  <c:v>26.200000000000003</c:v>
                </c:pt>
                <c:pt idx="7">
                  <c:v>26.700000000000003</c:v>
                </c:pt>
                <c:pt idx="8">
                  <c:v>29.799999999999997</c:v>
                </c:pt>
                <c:pt idx="9">
                  <c:v>31.2</c:v>
                </c:pt>
                <c:pt idx="10">
                  <c:v>33.900000000000006</c:v>
                </c:pt>
              </c:numCache>
            </c:numRef>
          </c:val>
          <c:smooth val="0"/>
          <c:extLst>
            <c:ext xmlns:c16="http://schemas.microsoft.com/office/drawing/2014/chart" uri="{C3380CC4-5D6E-409C-BE32-E72D297353CC}">
              <c16:uniqueId val="{00000000-5106-4D45-9054-1698EC9DDEB6}"/>
            </c:ext>
          </c:extLst>
        </c:ser>
        <c:dLbls>
          <c:showLegendKey val="0"/>
          <c:showVal val="0"/>
          <c:showCatName val="0"/>
          <c:showSerName val="0"/>
          <c:showPercent val="0"/>
          <c:showBubbleSize val="0"/>
        </c:dLbls>
        <c:marker val="1"/>
        <c:smooth val="0"/>
        <c:axId val="756592528"/>
        <c:axId val="756592920"/>
      </c:lineChart>
      <c:catAx>
        <c:axId val="75659252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6592920"/>
        <c:crossesAt val="0"/>
        <c:auto val="0"/>
        <c:lblAlgn val="ctr"/>
        <c:lblOffset val="100"/>
        <c:tickLblSkip val="1"/>
        <c:tickMarkSkip val="1"/>
        <c:noMultiLvlLbl val="0"/>
      </c:catAx>
      <c:valAx>
        <c:axId val="756592920"/>
        <c:scaling>
          <c:orientation val="minMax"/>
          <c:max val="40"/>
          <c:min val="10"/>
        </c:scaling>
        <c:delete val="0"/>
        <c:axPos val="l"/>
        <c:numFmt formatCode="#,##0.0;[Black]&quot;▲&quot;#,##0.0" sourceLinked="1"/>
        <c:majorTickMark val="in"/>
        <c:minorTickMark val="none"/>
        <c:tickLblPos val="nextTo"/>
        <c:spPr>
          <a:ln w="12700">
            <a:solidFill>
              <a:srgbClr val="000000"/>
            </a:solidFill>
            <a:prstDash val="solid"/>
          </a:ln>
        </c:spPr>
        <c:txPr>
          <a:bodyPr rot="0" vert="horz"/>
          <a:lstStyle/>
          <a:p>
            <a:pPr>
              <a:defRPr sz="700"/>
            </a:pPr>
            <a:endParaRPr lang="ja-JP"/>
          </a:p>
        </c:txPr>
        <c:crossAx val="756592528"/>
        <c:crosses val="autoZero"/>
        <c:crossBetween val="between"/>
        <c:majorUnit val="10"/>
        <c:minorUnit val="10"/>
      </c:valAx>
      <c:spPr>
        <a:noFill/>
        <a:ln w="12700">
          <a:noFill/>
          <a:prstDash val="solid"/>
        </a:ln>
      </c:spPr>
    </c:plotArea>
    <c:plotVisOnly val="1"/>
    <c:dispBlanksAs val="gap"/>
    <c:showDLblsOverMax val="0"/>
  </c:chart>
  <c:spPr>
    <a:noFill/>
    <a:ln w="12700">
      <a:noFill/>
      <a:prstDash val="solid"/>
    </a:ln>
  </c:spPr>
  <c:txPr>
    <a:bodyPr/>
    <a:lstStyle/>
    <a:p>
      <a:pPr>
        <a:defRPr sz="1050" b="0" i="0" u="none" strike="noStrike" baseline="0">
          <a:solidFill>
            <a:srgbClr val="000000"/>
          </a:solidFill>
          <a:latin typeface="+mn-lt"/>
          <a:ea typeface="+mn-ea"/>
          <a:cs typeface="Calibri" panose="020F0502020204030204" pitchFamily="34" charset="0"/>
        </a:defRPr>
      </a:pPr>
      <a:endParaRPr lang="ja-JP"/>
    </a:p>
  </c:txPr>
  <c:printSettings>
    <c:headerFooter alignWithMargins="0">
      <c:oddHeader>&amp;A</c:oddHeader>
      <c:oddFooter>Page &amp;P</c:oddFooter>
    </c:headerFooter>
    <c:pageMargins b="1" l="0.75" r="0.75" t="1" header="0.5" footer="0.5"/>
    <c:pageSetup paperSize="9" orientation="landscape" horizontalDpi="300" verticalDpi="3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823572733706822E-2"/>
          <c:y val="0.1609907120743034"/>
          <c:w val="0.75098316263385212"/>
          <c:h val="0.6674917516188219"/>
        </c:manualLayout>
      </c:layout>
      <c:barChart>
        <c:barDir val="col"/>
        <c:grouping val="clustered"/>
        <c:varyColors val="0"/>
        <c:ser>
          <c:idx val="1"/>
          <c:order val="0"/>
          <c:tx>
            <c:strRef>
              <c:f>'Ⅲ-1-(1)_ｾｸﾞﾒﾝﾄの状況'!$B$6</c:f>
              <c:strCache>
                <c:ptCount val="1"/>
                <c:pt idx="0">
                  <c:v> オートオークション
 Auto Auction Business</c:v>
                </c:pt>
              </c:strCache>
            </c:strRef>
          </c:tx>
          <c:spPr>
            <a:solidFill>
              <a:srgbClr val="386AAE"/>
            </a:solidFill>
            <a:ln w="12700">
              <a:noFill/>
              <a:prstDash val="solid"/>
            </a:ln>
          </c:spPr>
          <c:invertIfNegative val="0"/>
          <c:cat>
            <c:strRef>
              <c:f>'Ⅲ-1-(1)_ｾｸﾞﾒﾝﾄの状況'!$E$4:$O$5</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'Ⅲ-1-(1)_ｾｸﾞﾒﾝﾄの状況'!$E$6:$O$6</c:f>
              <c:numCache>
                <c:formatCode>#,##0;"▲ "#,##0</c:formatCode>
                <c:ptCount val="11"/>
                <c:pt idx="0">
                  <c:v>46398</c:v>
                </c:pt>
                <c:pt idx="1">
                  <c:v>50084</c:v>
                </c:pt>
                <c:pt idx="2">
                  <c:v>50981</c:v>
                </c:pt>
                <c:pt idx="3">
                  <c:v>53150</c:v>
                </c:pt>
                <c:pt idx="4">
                  <c:v>53311</c:v>
                </c:pt>
                <c:pt idx="5">
                  <c:v>60025</c:v>
                </c:pt>
                <c:pt idx="6">
                  <c:v>65141</c:v>
                </c:pt>
                <c:pt idx="7">
                  <c:v>63772</c:v>
                </c:pt>
                <c:pt idx="8">
                  <c:v>61429</c:v>
                </c:pt>
                <c:pt idx="9">
                  <c:v>65185</c:v>
                </c:pt>
                <c:pt idx="10">
                  <c:v>69594</c:v>
                </c:pt>
              </c:numCache>
            </c:numRef>
          </c:val>
          <c:extLst>
            <c:ext xmlns:c16="http://schemas.microsoft.com/office/drawing/2014/chart" uri="{C3380CC4-5D6E-409C-BE32-E72D297353CC}">
              <c16:uniqueId val="{00000000-7844-4BAB-AAFE-0DC7DB88140C}"/>
            </c:ext>
          </c:extLst>
        </c:ser>
        <c:ser>
          <c:idx val="0"/>
          <c:order val="1"/>
          <c:tx>
            <c:v>中古自動車等買取販売
Used Vehicle Sales/Purchases Business</c:v>
          </c:tx>
          <c:spPr>
            <a:solidFill>
              <a:srgbClr val="C55862"/>
            </a:solidFill>
            <a:ln w="12700">
              <a:noFill/>
              <a:prstDash val="solid"/>
            </a:ln>
          </c:spPr>
          <c:invertIfNegative val="0"/>
          <c:cat>
            <c:strRef>
              <c:f>'Ⅲ-1-(1)_ｾｸﾞﾒﾝﾄの状況'!$E$4:$O$5</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'Ⅲ-1-(1)_ｾｸﾞﾒﾝﾄの状況'!$E$9:$O$9</c:f>
              <c:numCache>
                <c:formatCode>#,##0;"▲ "#,##0</c:formatCode>
                <c:ptCount val="11"/>
                <c:pt idx="0">
                  <c:v>11545</c:v>
                </c:pt>
                <c:pt idx="1">
                  <c:v>11622</c:v>
                </c:pt>
                <c:pt idx="2">
                  <c:v>10084</c:v>
                </c:pt>
                <c:pt idx="3">
                  <c:v>10097</c:v>
                </c:pt>
                <c:pt idx="4">
                  <c:v>9373</c:v>
                </c:pt>
                <c:pt idx="5">
                  <c:v>9827</c:v>
                </c:pt>
                <c:pt idx="6">
                  <c:v>9701</c:v>
                </c:pt>
                <c:pt idx="7">
                  <c:v>9099</c:v>
                </c:pt>
                <c:pt idx="8">
                  <c:v>8646</c:v>
                </c:pt>
                <c:pt idx="9">
                  <c:v>9300</c:v>
                </c:pt>
                <c:pt idx="10">
                  <c:v>10391</c:v>
                </c:pt>
              </c:numCache>
            </c:numRef>
          </c:val>
          <c:extLst>
            <c:ext xmlns:c16="http://schemas.microsoft.com/office/drawing/2014/chart" uri="{C3380CC4-5D6E-409C-BE32-E72D297353CC}">
              <c16:uniqueId val="{00000001-7844-4BAB-AAFE-0DC7DB88140C}"/>
            </c:ext>
          </c:extLst>
        </c:ser>
        <c:ser>
          <c:idx val="2"/>
          <c:order val="2"/>
          <c:tx>
            <c:strRef>
              <c:f>'Ⅲ-1-(1)_ｾｸﾞﾒﾝﾄの状況'!$B$12</c:f>
              <c:strCache>
                <c:ptCount val="1"/>
                <c:pt idx="0">
                  <c:v> リサイクル
Recycling Business</c:v>
                </c:pt>
              </c:strCache>
            </c:strRef>
          </c:tx>
          <c:spPr>
            <a:solidFill>
              <a:srgbClr val="BDC3C4"/>
            </a:solidFill>
            <a:ln w="12700">
              <a:noFill/>
              <a:prstDash val="solid"/>
            </a:ln>
          </c:spPr>
          <c:invertIfNegative val="0"/>
          <c:cat>
            <c:strRef>
              <c:f>'Ⅲ-1-(1)_ｾｸﾞﾒﾝﾄの状況'!$E$4:$O$5</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'Ⅲ-1-(1)_ｾｸﾞﾒﾝﾄの状況'!$E$12:$O$12</c:f>
              <c:numCache>
                <c:formatCode>#,##0;"▲ "#,##0</c:formatCode>
                <c:ptCount val="11"/>
                <c:pt idx="0">
                  <c:v>4019</c:v>
                </c:pt>
                <c:pt idx="1">
                  <c:v>4821</c:v>
                </c:pt>
                <c:pt idx="2">
                  <c:v>5027</c:v>
                </c:pt>
                <c:pt idx="3">
                  <c:v>4670</c:v>
                </c:pt>
                <c:pt idx="4">
                  <c:v>4512</c:v>
                </c:pt>
                <c:pt idx="5">
                  <c:v>5243</c:v>
                </c:pt>
                <c:pt idx="6">
                  <c:v>4913</c:v>
                </c:pt>
                <c:pt idx="7">
                  <c:v>5163</c:v>
                </c:pt>
                <c:pt idx="8">
                  <c:v>4831</c:v>
                </c:pt>
                <c:pt idx="9">
                  <c:v>7241</c:v>
                </c:pt>
                <c:pt idx="10">
                  <c:v>8985</c:v>
                </c:pt>
              </c:numCache>
            </c:numRef>
          </c:val>
          <c:extLst>
            <c:ext xmlns:c16="http://schemas.microsoft.com/office/drawing/2014/chart" uri="{C3380CC4-5D6E-409C-BE32-E72D297353CC}">
              <c16:uniqueId val="{00000002-7844-4BAB-AAFE-0DC7DB88140C}"/>
            </c:ext>
          </c:extLst>
        </c:ser>
        <c:dLbls>
          <c:showLegendKey val="0"/>
          <c:showVal val="0"/>
          <c:showCatName val="0"/>
          <c:showSerName val="0"/>
          <c:showPercent val="0"/>
          <c:showBubbleSize val="0"/>
        </c:dLbls>
        <c:gapWidth val="150"/>
        <c:axId val="756859560"/>
        <c:axId val="756859952"/>
      </c:barChart>
      <c:catAx>
        <c:axId val="756859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859952"/>
        <c:crosses val="autoZero"/>
        <c:auto val="0"/>
        <c:lblAlgn val="ctr"/>
        <c:lblOffset val="100"/>
        <c:tickLblSkip val="1"/>
        <c:tickMarkSkip val="1"/>
        <c:noMultiLvlLbl val="0"/>
      </c:catAx>
      <c:valAx>
        <c:axId val="756859952"/>
        <c:scaling>
          <c:orientation val="minMax"/>
        </c:scaling>
        <c:delete val="0"/>
        <c:axPos val="l"/>
        <c:numFmt formatCode="#,##0;&quot;▲ &quot;#,##0" sourceLinked="1"/>
        <c:majorTickMark val="in"/>
        <c:minorTickMark val="none"/>
        <c:tickLblPos val="nextTo"/>
        <c:spPr>
          <a:ln w="3175">
            <a:solidFill>
              <a:srgbClr val="000000"/>
            </a:solidFill>
            <a:prstDash val="solid"/>
          </a:ln>
        </c:spPr>
        <c:txPr>
          <a:bodyPr rot="0" vert="horz"/>
          <a:lstStyle/>
          <a:p>
            <a:pPr>
              <a:defRPr sz="800"/>
            </a:pPr>
            <a:endParaRPr lang="ja-JP"/>
          </a:p>
        </c:txPr>
        <c:crossAx val="756859560"/>
        <c:crosses val="autoZero"/>
        <c:crossBetween val="between"/>
      </c:valAx>
      <c:spPr>
        <a:solidFill>
          <a:srgbClr val="FFFFFF"/>
        </a:solidFill>
        <a:ln w="12700">
          <a:noFill/>
          <a:prstDash val="solid"/>
        </a:ln>
      </c:spPr>
    </c:plotArea>
    <c:legend>
      <c:legendPos val="r"/>
      <c:legendEntry>
        <c:idx val="0"/>
        <c:txPr>
          <a:bodyPr/>
          <a:lstStyle/>
          <a:p>
            <a:pPr>
              <a:defRPr sz="800"/>
            </a:pPr>
            <a:endParaRPr lang="ja-JP"/>
          </a:p>
        </c:txPr>
      </c:legendEntry>
      <c:legendEntry>
        <c:idx val="1"/>
        <c:txPr>
          <a:bodyPr/>
          <a:lstStyle/>
          <a:p>
            <a:pPr>
              <a:defRPr sz="800" baseline="0"/>
            </a:pPr>
            <a:endParaRPr lang="ja-JP"/>
          </a:p>
        </c:txPr>
      </c:legendEntry>
      <c:legendEntry>
        <c:idx val="2"/>
        <c:txPr>
          <a:bodyPr/>
          <a:lstStyle/>
          <a:p>
            <a:pPr>
              <a:defRPr sz="800"/>
            </a:pPr>
            <a:endParaRPr lang="ja-JP"/>
          </a:p>
        </c:txPr>
      </c:legendEntry>
      <c:layout>
        <c:manualLayout>
          <c:xMode val="edge"/>
          <c:yMode val="edge"/>
          <c:x val="0.79897172859632459"/>
          <c:y val="0.18483280412079139"/>
          <c:w val="0.18310968820993209"/>
          <c:h val="0.57754792837012814"/>
        </c:manualLayout>
      </c:layout>
      <c:overlay val="0"/>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98351316026283E-2"/>
          <c:y val="0.17784281876767888"/>
          <c:w val="0.87272029905262627"/>
          <c:h val="0.72028085867693192"/>
        </c:manualLayout>
      </c:layout>
      <c:barChart>
        <c:barDir val="col"/>
        <c:grouping val="clustered"/>
        <c:varyColors val="0"/>
        <c:ser>
          <c:idx val="1"/>
          <c:order val="0"/>
          <c:tx>
            <c:strRef>
              <c:f>'Ⅲ-1-(2)_AAｾｸﾞﾒﾝﾄ売上推移'!$B$14:$C$14</c:f>
              <c:strCache>
                <c:ptCount val="2"/>
                <c:pt idx="0">
                  <c:v>　出品台数　No. of Consigned Vehicles</c:v>
                </c:pt>
              </c:strCache>
            </c:strRef>
          </c:tx>
          <c:spPr>
            <a:solidFill>
              <a:srgbClr val="386AAE"/>
            </a:solidFill>
            <a:ln w="12700">
              <a:noFill/>
              <a:prstDash val="solid"/>
            </a:ln>
          </c:spPr>
          <c:invertIfNegative val="0"/>
          <c:cat>
            <c:strRef>
              <c:f>'Ⅲ-1-(2)_AAｾｸﾞﾒﾝﾄ売上推移'!$D$12:$N$13</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'Ⅲ-1-(2)_AAｾｸﾞﾒﾝﾄ売上推移'!$D$14:$N$14</c:f>
              <c:numCache>
                <c:formatCode>#,##0_);[Red]\(#,##0\)</c:formatCode>
                <c:ptCount val="11"/>
                <c:pt idx="0">
                  <c:v>2199797</c:v>
                </c:pt>
                <c:pt idx="1">
                  <c:v>2305189</c:v>
                </c:pt>
                <c:pt idx="2">
                  <c:v>2353141</c:v>
                </c:pt>
                <c:pt idx="3">
                  <c:v>2394009</c:v>
                </c:pt>
                <c:pt idx="4">
                  <c:v>2353536</c:v>
                </c:pt>
                <c:pt idx="5">
                  <c:v>2700010</c:v>
                </c:pt>
                <c:pt idx="6">
                  <c:v>2930127</c:v>
                </c:pt>
                <c:pt idx="7">
                  <c:v>2924052</c:v>
                </c:pt>
                <c:pt idx="8">
                  <c:v>2661084</c:v>
                </c:pt>
                <c:pt idx="9">
                  <c:v>2731669</c:v>
                </c:pt>
                <c:pt idx="10">
                  <c:v>2958598</c:v>
                </c:pt>
              </c:numCache>
            </c:numRef>
          </c:val>
          <c:extLst>
            <c:ext xmlns:c16="http://schemas.microsoft.com/office/drawing/2014/chart" uri="{C3380CC4-5D6E-409C-BE32-E72D297353CC}">
              <c16:uniqueId val="{00000000-E8DC-4D15-9254-7F958E3F4EAB}"/>
            </c:ext>
          </c:extLst>
        </c:ser>
        <c:ser>
          <c:idx val="0"/>
          <c:order val="1"/>
          <c:tx>
            <c:strRef>
              <c:f>'Ⅲ-1-(2)_AAｾｸﾞﾒﾝﾄ売上推移'!$B$15:$C$15</c:f>
              <c:strCache>
                <c:ptCount val="2"/>
                <c:pt idx="0">
                  <c:v>　成約台数　No. of Contracted Vehicles</c:v>
                </c:pt>
              </c:strCache>
            </c:strRef>
          </c:tx>
          <c:spPr>
            <a:solidFill>
              <a:srgbClr val="BDC3C4"/>
            </a:solidFill>
            <a:ln w="12700">
              <a:noFill/>
              <a:prstDash val="solid"/>
            </a:ln>
          </c:spPr>
          <c:invertIfNegative val="0"/>
          <c:cat>
            <c:strRef>
              <c:f>'Ⅲ-1-(2)_AAｾｸﾞﾒﾝﾄ売上推移'!$D$12:$N$13</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'Ⅲ-1-(2)_AAｾｸﾞﾒﾝﾄ売上推移'!$D$15:$N$15</c:f>
              <c:numCache>
                <c:formatCode>#,##0_);[Red]\(#,##0\)</c:formatCode>
                <c:ptCount val="11"/>
                <c:pt idx="0">
                  <c:v>1405072</c:v>
                </c:pt>
                <c:pt idx="1">
                  <c:v>1541007</c:v>
                </c:pt>
                <c:pt idx="2">
                  <c:v>1545233</c:v>
                </c:pt>
                <c:pt idx="3">
                  <c:v>1562399</c:v>
                </c:pt>
                <c:pt idx="4">
                  <c:v>1508843</c:v>
                </c:pt>
                <c:pt idx="5">
                  <c:v>1709998</c:v>
                </c:pt>
                <c:pt idx="6">
                  <c:v>1825991</c:v>
                </c:pt>
                <c:pt idx="7">
                  <c:v>1772443</c:v>
                </c:pt>
                <c:pt idx="8">
                  <c:v>1680810</c:v>
                </c:pt>
                <c:pt idx="9">
                  <c:v>1787302</c:v>
                </c:pt>
                <c:pt idx="10">
                  <c:v>1863988</c:v>
                </c:pt>
              </c:numCache>
            </c:numRef>
          </c:val>
          <c:extLst>
            <c:ext xmlns:c16="http://schemas.microsoft.com/office/drawing/2014/chart" uri="{C3380CC4-5D6E-409C-BE32-E72D297353CC}">
              <c16:uniqueId val="{00000001-E8DC-4D15-9254-7F958E3F4EAB}"/>
            </c:ext>
          </c:extLst>
        </c:ser>
        <c:dLbls>
          <c:showLegendKey val="0"/>
          <c:showVal val="0"/>
          <c:showCatName val="0"/>
          <c:showSerName val="0"/>
          <c:showPercent val="0"/>
          <c:showBubbleSize val="0"/>
        </c:dLbls>
        <c:gapWidth val="150"/>
        <c:axId val="754769192"/>
        <c:axId val="754769584"/>
      </c:barChart>
      <c:lineChart>
        <c:grouping val="standard"/>
        <c:varyColors val="0"/>
        <c:ser>
          <c:idx val="2"/>
          <c:order val="2"/>
          <c:tx>
            <c:strRef>
              <c:f>'Ⅲ-1-(2)_AAｾｸﾞﾒﾝﾄ売上推移'!$B$16:$C$16</c:f>
              <c:strCache>
                <c:ptCount val="2"/>
                <c:pt idx="0">
                  <c:v>　成約率　Contract Completion Rate</c:v>
                </c:pt>
              </c:strCache>
            </c:strRef>
          </c:tx>
          <c:spPr>
            <a:ln w="12700">
              <a:solidFill>
                <a:srgbClr val="000000"/>
              </a:solidFill>
              <a:prstDash val="solid"/>
            </a:ln>
          </c:spPr>
          <c:marker>
            <c:symbol val="circle"/>
            <c:size val="7"/>
            <c:spPr>
              <a:solidFill>
                <a:srgbClr val="FFFFFF"/>
              </a:solidFill>
              <a:ln cap="rnd">
                <a:solidFill>
                  <a:srgbClr val="000000"/>
                </a:solidFill>
                <a:prstDash val="solid"/>
              </a:ln>
            </c:spPr>
          </c:marker>
          <c:cat>
            <c:strRef>
              <c:f>'Ⅲ-1-(2)_AAｾｸﾞﾒﾝﾄ売上推移'!$D$12:$N$13</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'Ⅲ-1-(2)_AAｾｸﾞﾒﾝﾄ売上推移'!$D$16:$N$16</c:f>
              <c:numCache>
                <c:formatCode>#,##0.0;[Red]\-#,##0.0</c:formatCode>
                <c:ptCount val="11"/>
                <c:pt idx="0">
                  <c:v>63.9</c:v>
                </c:pt>
                <c:pt idx="1">
                  <c:v>66.8</c:v>
                </c:pt>
                <c:pt idx="2">
                  <c:v>65.7</c:v>
                </c:pt>
                <c:pt idx="3">
                  <c:v>65.3</c:v>
                </c:pt>
                <c:pt idx="4">
                  <c:v>64.099999999999994</c:v>
                </c:pt>
                <c:pt idx="5">
                  <c:v>63.3</c:v>
                </c:pt>
                <c:pt idx="6">
                  <c:v>62.3</c:v>
                </c:pt>
                <c:pt idx="7">
                  <c:v>60.6</c:v>
                </c:pt>
                <c:pt idx="8">
                  <c:v>63.2</c:v>
                </c:pt>
                <c:pt idx="9">
                  <c:v>65.400000000000006</c:v>
                </c:pt>
                <c:pt idx="10">
                  <c:v>63</c:v>
                </c:pt>
              </c:numCache>
            </c:numRef>
          </c:val>
          <c:smooth val="0"/>
          <c:extLst>
            <c:ext xmlns:c16="http://schemas.microsoft.com/office/drawing/2014/chart" uri="{C3380CC4-5D6E-409C-BE32-E72D297353CC}">
              <c16:uniqueId val="{00000002-E8DC-4D15-9254-7F958E3F4EAB}"/>
            </c:ext>
          </c:extLst>
        </c:ser>
        <c:dLbls>
          <c:showLegendKey val="0"/>
          <c:showVal val="0"/>
          <c:showCatName val="0"/>
          <c:showSerName val="0"/>
          <c:showPercent val="0"/>
          <c:showBubbleSize val="0"/>
        </c:dLbls>
        <c:marker val="1"/>
        <c:smooth val="0"/>
        <c:axId val="754769976"/>
        <c:axId val="756220552"/>
      </c:lineChart>
      <c:catAx>
        <c:axId val="75476919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4769584"/>
        <c:crosses val="autoZero"/>
        <c:auto val="0"/>
        <c:lblAlgn val="ctr"/>
        <c:lblOffset val="100"/>
        <c:tickLblSkip val="1"/>
        <c:tickMarkSkip val="1"/>
        <c:noMultiLvlLbl val="0"/>
      </c:catAx>
      <c:valAx>
        <c:axId val="754769584"/>
        <c:scaling>
          <c:orientation val="minMax"/>
          <c:max val="3000000"/>
        </c:scaling>
        <c:delete val="0"/>
        <c:axPos val="l"/>
        <c:numFmt formatCode="#,##0_);[Red]\(#,##0\)" sourceLinked="1"/>
        <c:majorTickMark val="in"/>
        <c:minorTickMark val="none"/>
        <c:tickLblPos val="nextTo"/>
        <c:spPr>
          <a:ln w="3175">
            <a:solidFill>
              <a:srgbClr val="000000"/>
            </a:solidFill>
            <a:prstDash val="solid"/>
          </a:ln>
        </c:spPr>
        <c:txPr>
          <a:bodyPr rot="0" vert="horz"/>
          <a:lstStyle/>
          <a:p>
            <a:pPr>
              <a:defRPr sz="800"/>
            </a:pPr>
            <a:endParaRPr lang="ja-JP"/>
          </a:p>
        </c:txPr>
        <c:crossAx val="754769192"/>
        <c:crosses val="autoZero"/>
        <c:crossBetween val="between"/>
      </c:valAx>
      <c:catAx>
        <c:axId val="754769976"/>
        <c:scaling>
          <c:orientation val="minMax"/>
        </c:scaling>
        <c:delete val="1"/>
        <c:axPos val="b"/>
        <c:numFmt formatCode="General" sourceLinked="1"/>
        <c:majorTickMark val="out"/>
        <c:minorTickMark val="none"/>
        <c:tickLblPos val="nextTo"/>
        <c:crossAx val="756220552"/>
        <c:crosses val="autoZero"/>
        <c:auto val="0"/>
        <c:lblAlgn val="ctr"/>
        <c:lblOffset val="100"/>
        <c:noMultiLvlLbl val="0"/>
      </c:catAx>
      <c:valAx>
        <c:axId val="756220552"/>
        <c:scaling>
          <c:orientation val="minMax"/>
          <c:max val="70"/>
          <c:min val="45"/>
        </c:scaling>
        <c:delete val="0"/>
        <c:axPos val="r"/>
        <c:numFmt formatCode="#,##0.0;[Red]\-#,##0.0" sourceLinked="1"/>
        <c:majorTickMark val="in"/>
        <c:minorTickMark val="none"/>
        <c:tickLblPos val="nextTo"/>
        <c:spPr>
          <a:ln w="3175">
            <a:solidFill>
              <a:srgbClr val="000000"/>
            </a:solidFill>
            <a:prstDash val="solid"/>
          </a:ln>
        </c:spPr>
        <c:txPr>
          <a:bodyPr rot="0" vert="horz"/>
          <a:lstStyle/>
          <a:p>
            <a:pPr>
              <a:defRPr sz="800"/>
            </a:pPr>
            <a:endParaRPr lang="ja-JP"/>
          </a:p>
        </c:txPr>
        <c:crossAx val="754769976"/>
        <c:crosses val="max"/>
        <c:crossBetween val="between"/>
      </c:valAx>
      <c:spPr>
        <a:solidFill>
          <a:srgbClr val="FFFFFF"/>
        </a:solidFill>
        <a:ln w="12700">
          <a:noFill/>
          <a:prstDash val="solid"/>
        </a:ln>
      </c:spPr>
    </c:plotArea>
    <c:legend>
      <c:legendPos val="r"/>
      <c:layout>
        <c:manualLayout>
          <c:xMode val="edge"/>
          <c:yMode val="edge"/>
          <c:x val="0.25300701681276466"/>
          <c:y val="7.7095631200967737E-3"/>
          <c:w val="0.65746713895402242"/>
          <c:h val="0.17433411383688358"/>
        </c:manualLayout>
      </c:layout>
      <c:overlay val="0"/>
      <c:spPr>
        <a:solidFill>
          <a:srgbClr val="FFFFFF"/>
        </a:solidFill>
        <a:ln w="3175">
          <a:noFill/>
          <a:prstDash val="solid"/>
        </a:ln>
      </c:spPr>
      <c:txPr>
        <a:bodyPr/>
        <a:lstStyle/>
        <a:p>
          <a:pPr>
            <a:defRPr sz="7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6152861345261"/>
          <c:y val="0.18990304198016714"/>
          <c:w val="0.82002145546543403"/>
          <c:h val="0.64516375926757052"/>
        </c:manualLayout>
      </c:layout>
      <c:barChart>
        <c:barDir val="col"/>
        <c:grouping val="clustered"/>
        <c:varyColors val="0"/>
        <c:ser>
          <c:idx val="1"/>
          <c:order val="0"/>
          <c:tx>
            <c:strRef>
              <c:f>'Ⅲ-1-(2)_AAｾｸﾞﾒﾝﾄ売上推移'!$B$7</c:f>
              <c:strCache>
                <c:ptCount val="1"/>
                <c:pt idx="0">
                  <c:v> 売上高　Net Sales</c:v>
                </c:pt>
              </c:strCache>
            </c:strRef>
          </c:tx>
          <c:spPr>
            <a:solidFill>
              <a:srgbClr val="386AAE"/>
            </a:solidFill>
            <a:ln w="12700">
              <a:noFill/>
              <a:prstDash val="solid"/>
            </a:ln>
          </c:spPr>
          <c:invertIfNegative val="0"/>
          <c:cat>
            <c:strLit>
              <c:ptCount val="11"/>
              <c:pt idx="0">
                <c:v>2013.3</c:v>
              </c:pt>
              <c:pt idx="1">
                <c:v>2014.3</c:v>
              </c:pt>
              <c:pt idx="2">
                <c:v>2015.3</c:v>
              </c:pt>
              <c:pt idx="3">
                <c:v>2016.3</c:v>
              </c:pt>
              <c:pt idx="4">
                <c:v>2017.3</c:v>
              </c:pt>
              <c:pt idx="5">
                <c:v>2018.3</c:v>
              </c:pt>
              <c:pt idx="6">
                <c:v>2019.3</c:v>
              </c:pt>
              <c:pt idx="7">
                <c:v>2020.3</c:v>
              </c:pt>
              <c:pt idx="8">
                <c:v>2021.3</c:v>
              </c:pt>
              <c:pt idx="9">
                <c:v>2022.3</c:v>
              </c:pt>
              <c:pt idx="10">
                <c:v>2023.3</c:v>
              </c:pt>
            </c:strLit>
          </c:cat>
          <c:val>
            <c:numRef>
              <c:f>'Ⅲ-1-(2)_AAｾｸﾞﾒﾝﾄ売上推移'!$D$7:$N$7</c:f>
              <c:numCache>
                <c:formatCode>#,##0_);[Red]\(#,##0\)</c:formatCode>
                <c:ptCount val="11"/>
                <c:pt idx="0">
                  <c:v>46398</c:v>
                </c:pt>
                <c:pt idx="1">
                  <c:v>50084</c:v>
                </c:pt>
                <c:pt idx="2">
                  <c:v>50981</c:v>
                </c:pt>
                <c:pt idx="3">
                  <c:v>53150</c:v>
                </c:pt>
                <c:pt idx="4">
                  <c:v>53311</c:v>
                </c:pt>
                <c:pt idx="5">
                  <c:v>60025</c:v>
                </c:pt>
                <c:pt idx="6">
                  <c:v>65141</c:v>
                </c:pt>
                <c:pt idx="7">
                  <c:v>63772</c:v>
                </c:pt>
                <c:pt idx="8">
                  <c:v>61429</c:v>
                </c:pt>
                <c:pt idx="9">
                  <c:v>65185</c:v>
                </c:pt>
                <c:pt idx="10">
                  <c:v>69594</c:v>
                </c:pt>
              </c:numCache>
            </c:numRef>
          </c:val>
          <c:extLst>
            <c:ext xmlns:c16="http://schemas.microsoft.com/office/drawing/2014/chart" uri="{C3380CC4-5D6E-409C-BE32-E72D297353CC}">
              <c16:uniqueId val="{00000000-3762-4159-B883-6E80B6B207F5}"/>
            </c:ext>
          </c:extLst>
        </c:ser>
        <c:dLbls>
          <c:showLegendKey val="0"/>
          <c:showVal val="0"/>
          <c:showCatName val="0"/>
          <c:showSerName val="0"/>
          <c:showPercent val="0"/>
          <c:showBubbleSize val="0"/>
        </c:dLbls>
        <c:gapWidth val="150"/>
        <c:axId val="756172632"/>
        <c:axId val="756173024"/>
      </c:barChart>
      <c:lineChart>
        <c:grouping val="standard"/>
        <c:varyColors val="0"/>
        <c:ser>
          <c:idx val="0"/>
          <c:order val="1"/>
          <c:tx>
            <c:strRef>
              <c:f>'Ⅲ-1-(2)_AAｾｸﾞﾒﾝﾄ売上推移'!$B$9</c:f>
              <c:strCache>
                <c:ptCount val="1"/>
                <c:pt idx="0">
                  <c:v> 営業利益率　Operating Margin</c:v>
                </c:pt>
              </c:strCache>
            </c:strRef>
          </c:tx>
          <c:spPr>
            <a:ln w="12700">
              <a:solidFill>
                <a:srgbClr val="000000"/>
              </a:solidFill>
              <a:prstDash val="solid"/>
            </a:ln>
          </c:spPr>
          <c:marker>
            <c:symbol val="circle"/>
            <c:size val="7"/>
            <c:spPr>
              <a:solidFill>
                <a:srgbClr val="FFFFFF"/>
              </a:solidFill>
              <a:ln cap="rnd">
                <a:solidFill>
                  <a:srgbClr val="000000"/>
                </a:solidFill>
                <a:prstDash val="solid"/>
              </a:ln>
            </c:spPr>
          </c:marker>
          <c:cat>
            <c:strRef>
              <c:f>'Ⅲ-1-(2)_AAｾｸﾞﾒﾝﾄ売上推移'!$D$5:$N$6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'Ⅲ-1-(2)_AAｾｸﾞﾒﾝﾄ売上推移'!$D$9:$N$9</c:f>
              <c:numCache>
                <c:formatCode>#,##0.0;[Red]\-#,##0.0</c:formatCode>
                <c:ptCount val="11"/>
                <c:pt idx="0">
                  <c:v>61.1</c:v>
                </c:pt>
                <c:pt idx="1">
                  <c:v>62.2</c:v>
                </c:pt>
                <c:pt idx="2">
                  <c:v>63</c:v>
                </c:pt>
                <c:pt idx="3">
                  <c:v>63.1</c:v>
                </c:pt>
                <c:pt idx="4">
                  <c:v>59.8</c:v>
                </c:pt>
                <c:pt idx="5">
                  <c:v>58.5</c:v>
                </c:pt>
                <c:pt idx="6">
                  <c:v>55.8</c:v>
                </c:pt>
                <c:pt idx="7">
                  <c:v>55.6</c:v>
                </c:pt>
                <c:pt idx="8">
                  <c:v>57.7</c:v>
                </c:pt>
                <c:pt idx="9">
                  <c:v>61.7</c:v>
                </c:pt>
                <c:pt idx="10">
                  <c:v>60.7</c:v>
                </c:pt>
              </c:numCache>
            </c:numRef>
          </c:val>
          <c:smooth val="0"/>
          <c:extLst>
            <c:ext xmlns:c16="http://schemas.microsoft.com/office/drawing/2014/chart" uri="{C3380CC4-5D6E-409C-BE32-E72D297353CC}">
              <c16:uniqueId val="{00000001-3762-4159-B883-6E80B6B207F5}"/>
            </c:ext>
          </c:extLst>
        </c:ser>
        <c:dLbls>
          <c:showLegendKey val="0"/>
          <c:showVal val="0"/>
          <c:showCatName val="0"/>
          <c:showSerName val="0"/>
          <c:showPercent val="0"/>
          <c:showBubbleSize val="0"/>
        </c:dLbls>
        <c:marker val="1"/>
        <c:smooth val="0"/>
        <c:axId val="756173416"/>
        <c:axId val="754768408"/>
      </c:lineChart>
      <c:catAx>
        <c:axId val="75617263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173024"/>
        <c:crosses val="autoZero"/>
        <c:auto val="0"/>
        <c:lblAlgn val="ctr"/>
        <c:lblOffset val="100"/>
        <c:tickLblSkip val="1"/>
        <c:tickMarkSkip val="1"/>
        <c:noMultiLvlLbl val="0"/>
      </c:catAx>
      <c:valAx>
        <c:axId val="756173024"/>
        <c:scaling>
          <c:orientation val="minMax"/>
          <c:max val="80000"/>
          <c:min val="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800"/>
            </a:pPr>
            <a:endParaRPr lang="ja-JP"/>
          </a:p>
        </c:txPr>
        <c:crossAx val="756172632"/>
        <c:crosses val="autoZero"/>
        <c:crossBetween val="between"/>
        <c:majorUnit val="20000"/>
      </c:valAx>
      <c:catAx>
        <c:axId val="756173416"/>
        <c:scaling>
          <c:orientation val="minMax"/>
        </c:scaling>
        <c:delete val="1"/>
        <c:axPos val="b"/>
        <c:numFmt formatCode="General" sourceLinked="1"/>
        <c:majorTickMark val="out"/>
        <c:minorTickMark val="none"/>
        <c:tickLblPos val="nextTo"/>
        <c:crossAx val="754768408"/>
        <c:crosses val="autoZero"/>
        <c:auto val="0"/>
        <c:lblAlgn val="ctr"/>
        <c:lblOffset val="100"/>
        <c:noMultiLvlLbl val="0"/>
      </c:catAx>
      <c:valAx>
        <c:axId val="754768408"/>
        <c:scaling>
          <c:orientation val="minMax"/>
          <c:min val="0"/>
        </c:scaling>
        <c:delete val="0"/>
        <c:axPos val="r"/>
        <c:numFmt formatCode="#,##0.0;[Red]\-#,##0.0" sourceLinked="1"/>
        <c:majorTickMark val="in"/>
        <c:minorTickMark val="none"/>
        <c:tickLblPos val="nextTo"/>
        <c:spPr>
          <a:ln w="3175">
            <a:solidFill>
              <a:srgbClr val="000000"/>
            </a:solidFill>
            <a:prstDash val="solid"/>
          </a:ln>
        </c:spPr>
        <c:txPr>
          <a:bodyPr rot="0" vert="horz"/>
          <a:lstStyle/>
          <a:p>
            <a:pPr>
              <a:defRPr sz="800"/>
            </a:pPr>
            <a:endParaRPr lang="ja-JP"/>
          </a:p>
        </c:txPr>
        <c:crossAx val="756173416"/>
        <c:crosses val="max"/>
        <c:crossBetween val="between"/>
        <c:majorUnit val="20"/>
      </c:valAx>
      <c:spPr>
        <a:solidFill>
          <a:srgbClr val="FFFFFF"/>
        </a:solidFill>
        <a:ln w="12700">
          <a:noFill/>
          <a:prstDash val="solid"/>
        </a:ln>
      </c:spPr>
    </c:plotArea>
    <c:legend>
      <c:legendPos val="r"/>
      <c:legendEntry>
        <c:idx val="1"/>
        <c:txPr>
          <a:bodyPr/>
          <a:lstStyle/>
          <a:p>
            <a:pPr>
              <a:defRPr sz="700" baseline="0"/>
            </a:pPr>
            <a:endParaRPr lang="ja-JP"/>
          </a:p>
        </c:txPr>
      </c:legendEntry>
      <c:layout>
        <c:manualLayout>
          <c:xMode val="edge"/>
          <c:yMode val="edge"/>
          <c:x val="0.52873586605726119"/>
          <c:y val="3.8632951102046877E-2"/>
          <c:w val="0.39719214856436824"/>
          <c:h val="0.16649031260131603"/>
        </c:manualLayout>
      </c:layout>
      <c:overlay val="0"/>
      <c:spPr>
        <a:solidFill>
          <a:srgbClr val="FFFFFF"/>
        </a:solidFill>
        <a:ln w="3175">
          <a:noFill/>
          <a:prstDash val="solid"/>
        </a:ln>
      </c:spPr>
      <c:txPr>
        <a:bodyPr/>
        <a:lstStyle/>
        <a:p>
          <a:pPr>
            <a:defRPr sz="7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Calibri" panose="020F0502020204030204" pitchFamily="34" charset="0"/>
        </a:defRPr>
      </a:pPr>
      <a:endParaRPr lang="ja-JP"/>
    </a:p>
  </c:txPr>
  <c:printSettings>
    <c:headerFooter alignWithMargins="0">
      <c:oddHeader>&amp;A</c:oddHeader>
      <c:oddFooter>Page &amp;P</c:oddFooter>
    </c:headerFooter>
    <c:pageMargins b="1" l="0.75" r="0.75" t="1" header="0.5" footer="0.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452914176856187E-2"/>
          <c:y val="0.23415013351159081"/>
          <c:w val="0.71051358629755845"/>
          <c:h val="0.62910733456008472"/>
        </c:manualLayout>
      </c:layout>
      <c:barChart>
        <c:barDir val="col"/>
        <c:grouping val="stacked"/>
        <c:varyColors val="0"/>
        <c:ser>
          <c:idx val="0"/>
          <c:order val="0"/>
          <c:tx>
            <c:strRef>
              <c:f>'Ⅲ-1-(3)_AAｾｸﾞﾒﾝﾄ売上内訳'!$B$7</c:f>
              <c:strCache>
                <c:ptCount val="1"/>
                <c:pt idx="0">
                  <c:v> 出品手数料　Consignment Fees</c:v>
                </c:pt>
              </c:strCache>
            </c:strRef>
          </c:tx>
          <c:spPr>
            <a:solidFill>
              <a:srgbClr val="004098"/>
            </a:solidFill>
            <a:ln w="12700">
              <a:noFill/>
              <a:prstDash val="solid"/>
            </a:ln>
          </c:spPr>
          <c:invertIfNegative val="0"/>
          <c:cat>
            <c:strRef>
              <c:f>'Ⅲ-1-(3)_AAｾｸﾞﾒﾝﾄ売上内訳'!$D$5:$N$6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'Ⅲ-1-(3)_AAｾｸﾞﾒﾝﾄ売上内訳'!$D$7:$N$7</c:f>
              <c:numCache>
                <c:formatCode>#,##0_);[Red]\(#,##0\)</c:formatCode>
                <c:ptCount val="11"/>
                <c:pt idx="0">
                  <c:v>11817</c:v>
                </c:pt>
                <c:pt idx="1">
                  <c:v>12241</c:v>
                </c:pt>
                <c:pt idx="2">
                  <c:v>12636</c:v>
                </c:pt>
                <c:pt idx="3">
                  <c:v>12780</c:v>
                </c:pt>
                <c:pt idx="4">
                  <c:v>12432</c:v>
                </c:pt>
                <c:pt idx="5">
                  <c:v>14153</c:v>
                </c:pt>
                <c:pt idx="6">
                  <c:v>15269</c:v>
                </c:pt>
                <c:pt idx="7">
                  <c:v>15047</c:v>
                </c:pt>
                <c:pt idx="8">
                  <c:v>14151</c:v>
                </c:pt>
                <c:pt idx="9">
                  <c:v>15198</c:v>
                </c:pt>
                <c:pt idx="10">
                  <c:v>16570</c:v>
                </c:pt>
              </c:numCache>
            </c:numRef>
          </c:val>
          <c:extLst>
            <c:ext xmlns:c16="http://schemas.microsoft.com/office/drawing/2014/chart" uri="{C3380CC4-5D6E-409C-BE32-E72D297353CC}">
              <c16:uniqueId val="{00000000-D752-4CB0-97B1-A8D2DAB13696}"/>
            </c:ext>
          </c:extLst>
        </c:ser>
        <c:ser>
          <c:idx val="1"/>
          <c:order val="1"/>
          <c:tx>
            <c:strRef>
              <c:f>'Ⅲ-1-(3)_AAｾｸﾞﾒﾝﾄ売上内訳'!$B$8</c:f>
              <c:strCache>
                <c:ptCount val="1"/>
                <c:pt idx="0">
                  <c:v> 成約手数料　Contract Completion Fees</c:v>
                </c:pt>
              </c:strCache>
            </c:strRef>
          </c:tx>
          <c:spPr>
            <a:solidFill>
              <a:srgbClr val="1DB1E1"/>
            </a:solidFill>
            <a:ln w="12700">
              <a:noFill/>
              <a:prstDash val="solid"/>
            </a:ln>
          </c:spPr>
          <c:invertIfNegative val="0"/>
          <c:cat>
            <c:strRef>
              <c:f>'Ⅲ-1-(3)_AAｾｸﾞﾒﾝﾄ売上内訳'!$D$5:$N$6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'Ⅲ-1-(3)_AAｾｸﾞﾒﾝﾄ売上内訳'!$D$8:$N$8</c:f>
              <c:numCache>
                <c:formatCode>#,##0_);[Red]\(#,##0\)</c:formatCode>
                <c:ptCount val="11"/>
                <c:pt idx="0">
                  <c:v>10873</c:v>
                </c:pt>
                <c:pt idx="1">
                  <c:v>11958</c:v>
                </c:pt>
                <c:pt idx="2">
                  <c:v>12083</c:v>
                </c:pt>
                <c:pt idx="3">
                  <c:v>12335</c:v>
                </c:pt>
                <c:pt idx="4">
                  <c:v>12073</c:v>
                </c:pt>
                <c:pt idx="5">
                  <c:v>13858</c:v>
                </c:pt>
                <c:pt idx="6">
                  <c:v>14898</c:v>
                </c:pt>
                <c:pt idx="7">
                  <c:v>14499</c:v>
                </c:pt>
                <c:pt idx="8">
                  <c:v>14088</c:v>
                </c:pt>
                <c:pt idx="9">
                  <c:v>15088</c:v>
                </c:pt>
                <c:pt idx="10">
                  <c:v>15721</c:v>
                </c:pt>
              </c:numCache>
            </c:numRef>
          </c:val>
          <c:extLst>
            <c:ext xmlns:c16="http://schemas.microsoft.com/office/drawing/2014/chart" uri="{C3380CC4-5D6E-409C-BE32-E72D297353CC}">
              <c16:uniqueId val="{00000001-D752-4CB0-97B1-A8D2DAB13696}"/>
            </c:ext>
          </c:extLst>
        </c:ser>
        <c:ser>
          <c:idx val="5"/>
          <c:order val="2"/>
          <c:tx>
            <c:strRef>
              <c:f>'Ⅲ-1-(3)_AAｾｸﾞﾒﾝﾄ売上内訳'!$B$9</c:f>
              <c:strCache>
                <c:ptCount val="1"/>
                <c:pt idx="0">
                  <c:v> 落札手数料　Successful Bid Fees</c:v>
                </c:pt>
              </c:strCache>
            </c:strRef>
          </c:tx>
          <c:spPr>
            <a:solidFill>
              <a:srgbClr val="BDC3C4"/>
            </a:solidFill>
            <a:ln w="12700">
              <a:noFill/>
              <a:prstDash val="solid"/>
            </a:ln>
          </c:spPr>
          <c:invertIfNegative val="0"/>
          <c:cat>
            <c:strRef>
              <c:f>'Ⅲ-1-(3)_AAｾｸﾞﾒﾝﾄ売上内訳'!$D$5:$N$6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'Ⅲ-1-(3)_AAｾｸﾞﾒﾝﾄ売上内訳'!$D$9:$N$9</c:f>
              <c:numCache>
                <c:formatCode>#,##0_);[Red]\(#,##0\)</c:formatCode>
                <c:ptCount val="11"/>
                <c:pt idx="0">
                  <c:v>15626</c:v>
                </c:pt>
                <c:pt idx="1">
                  <c:v>17190</c:v>
                </c:pt>
                <c:pt idx="2">
                  <c:v>17096</c:v>
                </c:pt>
                <c:pt idx="3">
                  <c:v>18168</c:v>
                </c:pt>
                <c:pt idx="4">
                  <c:v>17986</c:v>
                </c:pt>
                <c:pt idx="5">
                  <c:v>20192</c:v>
                </c:pt>
                <c:pt idx="6">
                  <c:v>22313</c:v>
                </c:pt>
                <c:pt idx="7">
                  <c:v>21758</c:v>
                </c:pt>
                <c:pt idx="8">
                  <c:v>21573</c:v>
                </c:pt>
                <c:pt idx="9">
                  <c:v>23076</c:v>
                </c:pt>
                <c:pt idx="10">
                  <c:v>23985</c:v>
                </c:pt>
              </c:numCache>
            </c:numRef>
          </c:val>
          <c:extLst>
            <c:ext xmlns:c16="http://schemas.microsoft.com/office/drawing/2014/chart" uri="{C3380CC4-5D6E-409C-BE32-E72D297353CC}">
              <c16:uniqueId val="{00000002-D752-4CB0-97B1-A8D2DAB13696}"/>
            </c:ext>
          </c:extLst>
        </c:ser>
        <c:ser>
          <c:idx val="2"/>
          <c:order val="3"/>
          <c:tx>
            <c:strRef>
              <c:f>'Ⅲ-1-(3)_AAｾｸﾞﾒﾝﾄ売上内訳'!$B$10</c:f>
              <c:strCache>
                <c:ptCount val="1"/>
                <c:pt idx="0">
                  <c:v> バイクオークション手数料　Motorcycle Auction Fees</c:v>
                </c:pt>
              </c:strCache>
            </c:strRef>
          </c:tx>
          <c:spPr>
            <a:solidFill>
              <a:srgbClr val="1A2232"/>
            </a:solidFill>
            <a:ln w="12700">
              <a:noFill/>
              <a:prstDash val="solid"/>
            </a:ln>
          </c:spPr>
          <c:invertIfNegative val="0"/>
          <c:cat>
            <c:strRef>
              <c:f>'Ⅲ-1-(3)_AAｾｸﾞﾒﾝﾄ売上内訳'!$D$5:$N$6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'Ⅲ-1-(3)_AAｾｸﾞﾒﾝﾄ売上内訳'!$D$10:$N$10</c:f>
              <c:numCache>
                <c:formatCode>#,##0_);[Red]\(#,##0\)</c:formatCode>
                <c:ptCount val="11"/>
                <c:pt idx="0">
                  <c:v>0</c:v>
                </c:pt>
                <c:pt idx="1">
                  <c:v>0</c:v>
                </c:pt>
                <c:pt idx="2">
                  <c:v>0</c:v>
                </c:pt>
                <c:pt idx="3">
                  <c:v>183</c:v>
                </c:pt>
                <c:pt idx="4">
                  <c:v>704</c:v>
                </c:pt>
                <c:pt idx="5">
                  <c:v>730</c:v>
                </c:pt>
                <c:pt idx="6">
                  <c:v>784</c:v>
                </c:pt>
                <c:pt idx="7">
                  <c:v>798</c:v>
                </c:pt>
                <c:pt idx="8">
                  <c:v>863</c:v>
                </c:pt>
                <c:pt idx="9">
                  <c:v>888</c:v>
                </c:pt>
                <c:pt idx="10">
                  <c:v>1014</c:v>
                </c:pt>
              </c:numCache>
            </c:numRef>
          </c:val>
          <c:extLst>
            <c:ext xmlns:c16="http://schemas.microsoft.com/office/drawing/2014/chart" uri="{C3380CC4-5D6E-409C-BE32-E72D297353CC}">
              <c16:uniqueId val="{00000003-D752-4CB0-97B1-A8D2DAB13696}"/>
            </c:ext>
          </c:extLst>
        </c:ser>
        <c:ser>
          <c:idx val="3"/>
          <c:order val="4"/>
          <c:tx>
            <c:strRef>
              <c:f>'Ⅲ-1-(3)_AAｾｸﾞﾒﾝﾄ売上内訳'!$B$11</c:f>
              <c:strCache>
                <c:ptCount val="1"/>
                <c:pt idx="0">
                  <c:v> 商品売上高　Net Sales of Goods</c:v>
                </c:pt>
              </c:strCache>
            </c:strRef>
          </c:tx>
          <c:spPr>
            <a:solidFill>
              <a:srgbClr val="9999FF"/>
            </a:solidFill>
            <a:ln w="12700">
              <a:noFill/>
              <a:prstDash val="solid"/>
            </a:ln>
          </c:spPr>
          <c:invertIfNegative val="0"/>
          <c:cat>
            <c:strRef>
              <c:f>'Ⅲ-1-(3)_AAｾｸﾞﾒﾝﾄ売上内訳'!$D$5:$N$6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'Ⅲ-1-(3)_AAｾｸﾞﾒﾝﾄ売上内訳'!$D$11:$N$11</c:f>
              <c:numCache>
                <c:formatCode>#,##0_);[Red]\(#,##0\)</c:formatCode>
                <c:ptCount val="11"/>
                <c:pt idx="0">
                  <c:v>624</c:v>
                </c:pt>
                <c:pt idx="1">
                  <c:v>905</c:v>
                </c:pt>
                <c:pt idx="2">
                  <c:v>1166</c:v>
                </c:pt>
                <c:pt idx="3">
                  <c:v>1479</c:v>
                </c:pt>
                <c:pt idx="4">
                  <c:v>1494</c:v>
                </c:pt>
                <c:pt idx="5">
                  <c:v>1907</c:v>
                </c:pt>
                <c:pt idx="6">
                  <c:v>2408</c:v>
                </c:pt>
                <c:pt idx="7">
                  <c:v>2232</c:v>
                </c:pt>
                <c:pt idx="8">
                  <c:v>1456</c:v>
                </c:pt>
                <c:pt idx="9">
                  <c:v>1491</c:v>
                </c:pt>
                <c:pt idx="10">
                  <c:v>2659</c:v>
                </c:pt>
              </c:numCache>
            </c:numRef>
          </c:val>
          <c:extLst>
            <c:ext xmlns:c16="http://schemas.microsoft.com/office/drawing/2014/chart" uri="{C3380CC4-5D6E-409C-BE32-E72D297353CC}">
              <c16:uniqueId val="{00000004-D752-4CB0-97B1-A8D2DAB13696}"/>
            </c:ext>
          </c:extLst>
        </c:ser>
        <c:ser>
          <c:idx val="4"/>
          <c:order val="5"/>
          <c:tx>
            <c:strRef>
              <c:f>'Ⅲ-1-(3)_AAｾｸﾞﾒﾝﾄ売上内訳'!$B$12</c:f>
              <c:strCache>
                <c:ptCount val="1"/>
                <c:pt idx="0">
                  <c:v> その他の営業収入　Other Operating Revenue</c:v>
                </c:pt>
              </c:strCache>
            </c:strRef>
          </c:tx>
          <c:spPr>
            <a:solidFill>
              <a:schemeClr val="accent5">
                <a:lumMod val="40000"/>
                <a:lumOff val="60000"/>
              </a:schemeClr>
            </a:solidFill>
            <a:ln w="12700">
              <a:noFill/>
              <a:prstDash val="solid"/>
            </a:ln>
          </c:spPr>
          <c:invertIfNegative val="0"/>
          <c:cat>
            <c:strRef>
              <c:f>'Ⅲ-1-(3)_AAｾｸﾞﾒﾝﾄ売上内訳'!$D$5:$N$6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'Ⅲ-1-(3)_AAｾｸﾞﾒﾝﾄ売上内訳'!$D$12:$N$12</c:f>
              <c:numCache>
                <c:formatCode>#,##0_);[Red]\(#,##0\)</c:formatCode>
                <c:ptCount val="11"/>
                <c:pt idx="0">
                  <c:v>6967</c:v>
                </c:pt>
                <c:pt idx="1">
                  <c:v>7184</c:v>
                </c:pt>
                <c:pt idx="2">
                  <c:v>7299</c:v>
                </c:pt>
                <c:pt idx="3">
                  <c:v>7647</c:v>
                </c:pt>
                <c:pt idx="4">
                  <c:v>8120</c:v>
                </c:pt>
                <c:pt idx="5">
                  <c:v>8679</c:v>
                </c:pt>
                <c:pt idx="6">
                  <c:v>9009</c:v>
                </c:pt>
                <c:pt idx="7">
                  <c:v>9013</c:v>
                </c:pt>
                <c:pt idx="8">
                  <c:v>8914</c:v>
                </c:pt>
                <c:pt idx="9">
                  <c:v>9113</c:v>
                </c:pt>
                <c:pt idx="10">
                  <c:v>9354</c:v>
                </c:pt>
              </c:numCache>
            </c:numRef>
          </c:val>
          <c:extLst>
            <c:ext xmlns:c16="http://schemas.microsoft.com/office/drawing/2014/chart" uri="{C3380CC4-5D6E-409C-BE32-E72D297353CC}">
              <c16:uniqueId val="{00000005-D752-4CB0-97B1-A8D2DAB13696}"/>
            </c:ext>
          </c:extLst>
        </c:ser>
        <c:dLbls>
          <c:showLegendKey val="0"/>
          <c:showVal val="0"/>
          <c:showCatName val="0"/>
          <c:showSerName val="0"/>
          <c:showPercent val="0"/>
          <c:showBubbleSize val="0"/>
        </c:dLbls>
        <c:gapWidth val="150"/>
        <c:overlap val="100"/>
        <c:axId val="756221336"/>
        <c:axId val="756221728"/>
      </c:barChart>
      <c:catAx>
        <c:axId val="7562213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221728"/>
        <c:crosses val="autoZero"/>
        <c:auto val="1"/>
        <c:lblAlgn val="ctr"/>
        <c:lblOffset val="100"/>
        <c:tickLblSkip val="1"/>
        <c:tickMarkSkip val="1"/>
        <c:noMultiLvlLbl val="0"/>
      </c:catAx>
      <c:valAx>
        <c:axId val="756221728"/>
        <c:scaling>
          <c:orientation val="minMax"/>
          <c:max val="80000"/>
          <c:min val="0"/>
        </c:scaling>
        <c:delete val="0"/>
        <c:axPos val="l"/>
        <c:numFmt formatCode="#,##0_);[Red]\(#,##0\)" sourceLinked="1"/>
        <c:majorTickMark val="in"/>
        <c:minorTickMark val="none"/>
        <c:tickLblPos val="nextTo"/>
        <c:spPr>
          <a:ln w="3175">
            <a:solidFill>
              <a:srgbClr val="000000"/>
            </a:solidFill>
            <a:prstDash val="solid"/>
          </a:ln>
        </c:spPr>
        <c:txPr>
          <a:bodyPr rot="0" vert="horz"/>
          <a:lstStyle/>
          <a:p>
            <a:pPr>
              <a:defRPr sz="800"/>
            </a:pPr>
            <a:endParaRPr lang="ja-JP"/>
          </a:p>
        </c:txPr>
        <c:crossAx val="756221336"/>
        <c:crosses val="autoZero"/>
        <c:crossBetween val="between"/>
        <c:majorUnit val="20000"/>
      </c:valAx>
      <c:spPr>
        <a:solidFill>
          <a:srgbClr val="FFFFFF"/>
        </a:solidFill>
        <a:ln w="12700">
          <a:noFill/>
          <a:prstDash val="solid"/>
        </a:ln>
      </c:spPr>
    </c:plotArea>
    <c:legend>
      <c:legendPos val="r"/>
      <c:layout>
        <c:manualLayout>
          <c:xMode val="edge"/>
          <c:yMode val="edge"/>
          <c:x val="0.76336892636979747"/>
          <c:y val="0.12608335787035641"/>
          <c:w val="0.23534415642429579"/>
          <c:h val="0.71101615733989298"/>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9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452914176856187E-2"/>
          <c:y val="0.23415013351159081"/>
          <c:w val="0.74799714542507734"/>
          <c:h val="0.62910733456008472"/>
        </c:manualLayout>
      </c:layout>
      <c:barChart>
        <c:barDir val="col"/>
        <c:grouping val="stacked"/>
        <c:varyColors val="0"/>
        <c:ser>
          <c:idx val="0"/>
          <c:order val="0"/>
          <c:tx>
            <c:strRef>
              <c:f>'ＡＡ(手数料内訳) 2'!$S$19</c:f>
              <c:strCache>
                <c:ptCount val="1"/>
                <c:pt idx="0">
                  <c:v>出品手数料
Consignment Fees</c:v>
                </c:pt>
              </c:strCache>
            </c:strRef>
          </c:tx>
          <c:spPr>
            <a:solidFill>
              <a:srgbClr val="004098"/>
            </a:solidFill>
            <a:ln w="12700">
              <a:noFill/>
              <a:prstDash val="solid"/>
            </a:ln>
          </c:spPr>
          <c:invertIfNegative val="0"/>
          <c:val>
            <c:numRef>
              <c:f>'ＡＡ(手数料内訳) 2'!$T$19:$AD$19</c:f>
            </c:numRef>
          </c:val>
          <c:extLst>
            <c:ext xmlns:c15="http://schemas.microsoft.com/office/drawing/2012/chart" uri="{02D57815-91ED-43cb-92C2-25804820EDAC}">
              <c15:filteredCategoryTitle>
                <c15:cat>
                  <c:multiLvlStrRef>
                    <c:extLst>
                      <c:ext uri="{02D57815-91ED-43cb-92C2-25804820EDAC}">
                        <c15:formulaRef>
                          <c15:sqref>'ＡＡ(手数料内訳) 2'!$T$16:$AD$17</c15:sqref>
                        </c15:formulaRef>
                      </c:ext>
                    </c:extLst>
                  </c:multiLvlStrRef>
                </c15:cat>
              </c15:filteredCategoryTitle>
            </c:ext>
            <c:ext xmlns:c16="http://schemas.microsoft.com/office/drawing/2014/chart" uri="{C3380CC4-5D6E-409C-BE32-E72D297353CC}">
              <c16:uniqueId val="{00000000-1774-4FE0-846E-5ECE05A927C3}"/>
            </c:ext>
          </c:extLst>
        </c:ser>
        <c:ser>
          <c:idx val="1"/>
          <c:order val="1"/>
          <c:tx>
            <c:strRef>
              <c:f>'ＡＡ(手数料内訳) 2'!$S$20</c:f>
              <c:strCache>
                <c:ptCount val="1"/>
                <c:pt idx="0">
                  <c:v>成約手数料
Contract Completion Fees</c:v>
                </c:pt>
              </c:strCache>
            </c:strRef>
          </c:tx>
          <c:spPr>
            <a:solidFill>
              <a:srgbClr val="1DB1E1"/>
            </a:solidFill>
            <a:ln w="12700">
              <a:noFill/>
              <a:prstDash val="solid"/>
            </a:ln>
          </c:spPr>
          <c:invertIfNegative val="0"/>
          <c:val>
            <c:numRef>
              <c:f>'ＡＡ(手数料内訳) 2'!$T$20:$AD$20</c:f>
            </c:numRef>
          </c:val>
          <c:extLst>
            <c:ext xmlns:c15="http://schemas.microsoft.com/office/drawing/2012/chart" uri="{02D57815-91ED-43cb-92C2-25804820EDAC}">
              <c15:filteredCategoryTitle>
                <c15:cat>
                  <c:multiLvlStrRef>
                    <c:extLst>
                      <c:ext uri="{02D57815-91ED-43cb-92C2-25804820EDAC}">
                        <c15:formulaRef>
                          <c15:sqref>'ＡＡ(手数料内訳) 2'!$T$16:$AD$17</c15:sqref>
                        </c15:formulaRef>
                      </c:ext>
                    </c:extLst>
                  </c:multiLvlStrRef>
                </c15:cat>
              </c15:filteredCategoryTitle>
            </c:ext>
            <c:ext xmlns:c16="http://schemas.microsoft.com/office/drawing/2014/chart" uri="{C3380CC4-5D6E-409C-BE32-E72D297353CC}">
              <c16:uniqueId val="{00000001-1774-4FE0-846E-5ECE05A927C3}"/>
            </c:ext>
          </c:extLst>
        </c:ser>
        <c:ser>
          <c:idx val="5"/>
          <c:order val="2"/>
          <c:tx>
            <c:strRef>
              <c:f>'ＡＡ(手数料内訳) 2'!$S$21</c:f>
              <c:strCache>
                <c:ptCount val="1"/>
                <c:pt idx="0">
                  <c:v>落札手数料
Successful Bid Fees</c:v>
                </c:pt>
              </c:strCache>
            </c:strRef>
          </c:tx>
          <c:spPr>
            <a:solidFill>
              <a:srgbClr val="BDC3C4"/>
            </a:solidFill>
            <a:ln w="12700">
              <a:noFill/>
              <a:prstDash val="solid"/>
            </a:ln>
          </c:spPr>
          <c:invertIfNegative val="0"/>
          <c:val>
            <c:numRef>
              <c:f>'ＡＡ(手数料内訳) 2'!$T$21:$AD$21</c:f>
            </c:numRef>
          </c:val>
          <c:extLst>
            <c:ext xmlns:c15="http://schemas.microsoft.com/office/drawing/2012/chart" uri="{02D57815-91ED-43cb-92C2-25804820EDAC}">
              <c15:filteredCategoryTitle>
                <c15:cat>
                  <c:multiLvlStrRef>
                    <c:extLst>
                      <c:ext uri="{02D57815-91ED-43cb-92C2-25804820EDAC}">
                        <c15:formulaRef>
                          <c15:sqref>'ＡＡ(手数料内訳) 2'!$T$16:$AD$17</c15:sqref>
                        </c15:formulaRef>
                      </c:ext>
                    </c:extLst>
                  </c:multiLvlStrRef>
                </c15:cat>
              </c15:filteredCategoryTitle>
            </c:ext>
            <c:ext xmlns:c16="http://schemas.microsoft.com/office/drawing/2014/chart" uri="{C3380CC4-5D6E-409C-BE32-E72D297353CC}">
              <c16:uniqueId val="{00000002-1774-4FE0-846E-5ECE05A927C3}"/>
            </c:ext>
          </c:extLst>
        </c:ser>
        <c:ser>
          <c:idx val="2"/>
          <c:order val="3"/>
          <c:tx>
            <c:strRef>
              <c:f>'ＡＡ(手数料内訳) 2'!$S$22</c:f>
              <c:strCache>
                <c:ptCount val="1"/>
                <c:pt idx="0">
                  <c:v>バイクオークション手数料
Motorcycle Auction Fees</c:v>
                </c:pt>
              </c:strCache>
            </c:strRef>
          </c:tx>
          <c:spPr>
            <a:solidFill>
              <a:srgbClr val="1A2232"/>
            </a:solidFill>
            <a:ln w="12700">
              <a:noFill/>
              <a:prstDash val="solid"/>
            </a:ln>
          </c:spPr>
          <c:invertIfNegative val="0"/>
          <c:val>
            <c:numRef>
              <c:f>'ＡＡ(手数料内訳) 2'!$T$22:$AD$22</c:f>
            </c:numRef>
          </c:val>
          <c:extLst>
            <c:ext xmlns:c15="http://schemas.microsoft.com/office/drawing/2012/chart" uri="{02D57815-91ED-43cb-92C2-25804820EDAC}">
              <c15:filteredCategoryTitle>
                <c15:cat>
                  <c:multiLvlStrRef>
                    <c:extLst>
                      <c:ext uri="{02D57815-91ED-43cb-92C2-25804820EDAC}">
                        <c15:formulaRef>
                          <c15:sqref>'ＡＡ(手数料内訳) 2'!$T$16:$AD$17</c15:sqref>
                        </c15:formulaRef>
                      </c:ext>
                    </c:extLst>
                  </c:multiLvlStrRef>
                </c15:cat>
              </c15:filteredCategoryTitle>
            </c:ext>
            <c:ext xmlns:c16="http://schemas.microsoft.com/office/drawing/2014/chart" uri="{C3380CC4-5D6E-409C-BE32-E72D297353CC}">
              <c16:uniqueId val="{00000003-1774-4FE0-846E-5ECE05A927C3}"/>
            </c:ext>
          </c:extLst>
        </c:ser>
        <c:ser>
          <c:idx val="3"/>
          <c:order val="4"/>
          <c:tx>
            <c:strRef>
              <c:f>'ＡＡ(手数料内訳) 2'!$S$23</c:f>
              <c:strCache>
                <c:ptCount val="1"/>
                <c:pt idx="0">
                  <c:v>商品売上高
Net Sales of Goods</c:v>
                </c:pt>
              </c:strCache>
            </c:strRef>
          </c:tx>
          <c:spPr>
            <a:solidFill>
              <a:srgbClr val="9999FF"/>
            </a:solidFill>
            <a:ln w="12700">
              <a:noFill/>
              <a:prstDash val="solid"/>
            </a:ln>
          </c:spPr>
          <c:invertIfNegative val="0"/>
          <c:val>
            <c:numRef>
              <c:f>'ＡＡ(手数料内訳) 2'!$T$23:$AD$23</c:f>
            </c:numRef>
          </c:val>
          <c:extLst>
            <c:ext xmlns:c15="http://schemas.microsoft.com/office/drawing/2012/chart" uri="{02D57815-91ED-43cb-92C2-25804820EDAC}">
              <c15:filteredCategoryTitle>
                <c15:cat>
                  <c:multiLvlStrRef>
                    <c:extLst>
                      <c:ext uri="{02D57815-91ED-43cb-92C2-25804820EDAC}">
                        <c15:formulaRef>
                          <c15:sqref>'ＡＡ(手数料内訳) 2'!$T$16:$AD$17</c15:sqref>
                        </c15:formulaRef>
                      </c:ext>
                    </c:extLst>
                  </c:multiLvlStrRef>
                </c15:cat>
              </c15:filteredCategoryTitle>
            </c:ext>
            <c:ext xmlns:c16="http://schemas.microsoft.com/office/drawing/2014/chart" uri="{C3380CC4-5D6E-409C-BE32-E72D297353CC}">
              <c16:uniqueId val="{00000004-1774-4FE0-846E-5ECE05A927C3}"/>
            </c:ext>
          </c:extLst>
        </c:ser>
        <c:ser>
          <c:idx val="4"/>
          <c:order val="5"/>
          <c:tx>
            <c:strRef>
              <c:f>'ＡＡ(手数料内訳) 2'!$S$24</c:f>
              <c:strCache>
                <c:ptCount val="1"/>
                <c:pt idx="0">
                  <c:v>その他の営業収入
Other Operating Revenue</c:v>
                </c:pt>
              </c:strCache>
            </c:strRef>
          </c:tx>
          <c:spPr>
            <a:solidFill>
              <a:schemeClr val="accent5">
                <a:lumMod val="40000"/>
                <a:lumOff val="60000"/>
              </a:schemeClr>
            </a:solidFill>
            <a:ln w="12700">
              <a:noFill/>
              <a:prstDash val="solid"/>
            </a:ln>
          </c:spPr>
          <c:invertIfNegative val="0"/>
          <c:val>
            <c:numRef>
              <c:f>'ＡＡ(手数料内訳) 2'!$T$24:$AD$24</c:f>
            </c:numRef>
          </c:val>
          <c:extLst>
            <c:ext xmlns:c15="http://schemas.microsoft.com/office/drawing/2012/chart" uri="{02D57815-91ED-43cb-92C2-25804820EDAC}">
              <c15:filteredCategoryTitle>
                <c15:cat>
                  <c:multiLvlStrRef>
                    <c:extLst>
                      <c:ext uri="{02D57815-91ED-43cb-92C2-25804820EDAC}">
                        <c15:formulaRef>
                          <c15:sqref>'ＡＡ(手数料内訳) 2'!$T$16:$AD$17</c15:sqref>
                        </c15:formulaRef>
                      </c:ext>
                    </c:extLst>
                  </c:multiLvlStrRef>
                </c15:cat>
              </c15:filteredCategoryTitle>
            </c:ext>
            <c:ext xmlns:c16="http://schemas.microsoft.com/office/drawing/2014/chart" uri="{C3380CC4-5D6E-409C-BE32-E72D297353CC}">
              <c16:uniqueId val="{00000005-1774-4FE0-846E-5ECE05A927C3}"/>
            </c:ext>
          </c:extLst>
        </c:ser>
        <c:dLbls>
          <c:showLegendKey val="0"/>
          <c:showVal val="0"/>
          <c:showCatName val="0"/>
          <c:showSerName val="0"/>
          <c:showPercent val="0"/>
          <c:showBubbleSize val="0"/>
        </c:dLbls>
        <c:gapWidth val="150"/>
        <c:overlap val="100"/>
        <c:axId val="756221336"/>
        <c:axId val="756221728"/>
      </c:barChart>
      <c:catAx>
        <c:axId val="7562213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221728"/>
        <c:crosses val="autoZero"/>
        <c:auto val="1"/>
        <c:lblAlgn val="ctr"/>
        <c:lblOffset val="100"/>
        <c:tickLblSkip val="1"/>
        <c:tickMarkSkip val="1"/>
        <c:noMultiLvlLbl val="0"/>
      </c:catAx>
      <c:valAx>
        <c:axId val="756221728"/>
        <c:scaling>
          <c:orientation val="minMax"/>
        </c:scaling>
        <c:delete val="0"/>
        <c:axPos val="l"/>
        <c:numFmt formatCode="#,##0,,;[Red]\-#,##0,," sourceLinked="1"/>
        <c:majorTickMark val="in"/>
        <c:minorTickMark val="none"/>
        <c:tickLblPos val="nextTo"/>
        <c:spPr>
          <a:ln w="3175">
            <a:solidFill>
              <a:srgbClr val="000000"/>
            </a:solidFill>
            <a:prstDash val="solid"/>
          </a:ln>
        </c:spPr>
        <c:txPr>
          <a:bodyPr rot="0" vert="horz"/>
          <a:lstStyle/>
          <a:p>
            <a:pPr>
              <a:defRPr sz="800"/>
            </a:pPr>
            <a:endParaRPr lang="ja-JP"/>
          </a:p>
        </c:txPr>
        <c:crossAx val="756221336"/>
        <c:crosses val="autoZero"/>
        <c:crossBetween val="between"/>
      </c:valAx>
      <c:spPr>
        <a:solidFill>
          <a:srgbClr val="FFFFFF"/>
        </a:solidFill>
        <a:ln w="12700">
          <a:noFill/>
          <a:prstDash val="solid"/>
        </a:ln>
      </c:spPr>
    </c:plotArea>
    <c:legend>
      <c:legendPos val="r"/>
      <c:layout>
        <c:manualLayout>
          <c:xMode val="edge"/>
          <c:yMode val="edge"/>
          <c:x val="0.77147346212234968"/>
          <c:y val="1.4194308554295614E-2"/>
          <c:w val="0.19482136275933834"/>
          <c:h val="0.97012700844320154"/>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9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943286622944504E-2"/>
          <c:y val="0.10649140081354266"/>
          <c:w val="0.73484656505034651"/>
          <c:h val="0.47215447474099098"/>
        </c:manualLayout>
      </c:layout>
      <c:barChart>
        <c:barDir val="col"/>
        <c:grouping val="clustered"/>
        <c:varyColors val="0"/>
        <c:ser>
          <c:idx val="1"/>
          <c:order val="0"/>
          <c:tx>
            <c:v>出品台数
No. of Consigned Vehicles</c:v>
          </c:tx>
          <c:spPr>
            <a:solidFill>
              <a:srgbClr val="386AAE"/>
            </a:solidFill>
            <a:ln w="12700">
              <a:noFill/>
              <a:prstDash val="solid"/>
            </a:ln>
          </c:spPr>
          <c:invertIfNegative val="0"/>
          <c:cat>
            <c:strRef>
              <c:f>'Ⅲ-1-(4)_AAｾｸﾞﾒﾝﾄ低額車推移'!$C$5:$M$6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'Ⅲ-1-(4)_AAｾｸﾞﾒﾝﾄ低額車推移'!$C$7:$M$7</c:f>
              <c:numCache>
                <c:formatCode>#,##0_);[Red]\(#,##0\)</c:formatCode>
                <c:ptCount val="11"/>
                <c:pt idx="0">
                  <c:v>345410</c:v>
                </c:pt>
                <c:pt idx="1">
                  <c:v>370994</c:v>
                </c:pt>
                <c:pt idx="2">
                  <c:v>386544</c:v>
                </c:pt>
                <c:pt idx="3">
                  <c:v>422180</c:v>
                </c:pt>
                <c:pt idx="4">
                  <c:v>421681</c:v>
                </c:pt>
                <c:pt idx="5">
                  <c:v>484381</c:v>
                </c:pt>
                <c:pt idx="6">
                  <c:v>547506</c:v>
                </c:pt>
                <c:pt idx="7">
                  <c:v>570806</c:v>
                </c:pt>
                <c:pt idx="8">
                  <c:v>498651</c:v>
                </c:pt>
                <c:pt idx="9">
                  <c:v>423500</c:v>
                </c:pt>
                <c:pt idx="10">
                  <c:v>428381</c:v>
                </c:pt>
              </c:numCache>
            </c:numRef>
          </c:val>
          <c:extLst>
            <c:ext xmlns:c16="http://schemas.microsoft.com/office/drawing/2014/chart" uri="{C3380CC4-5D6E-409C-BE32-E72D297353CC}">
              <c16:uniqueId val="{00000000-325C-43C4-B2CF-B26D6EFD4654}"/>
            </c:ext>
          </c:extLst>
        </c:ser>
        <c:ser>
          <c:idx val="0"/>
          <c:order val="1"/>
          <c:tx>
            <c:v>成約台数
No. of Contracted Vehicles</c:v>
          </c:tx>
          <c:spPr>
            <a:solidFill>
              <a:srgbClr val="BDC3C4"/>
            </a:solidFill>
            <a:ln w="12700">
              <a:noFill/>
              <a:prstDash val="solid"/>
            </a:ln>
          </c:spPr>
          <c:invertIfNegative val="0"/>
          <c:cat>
            <c:strRef>
              <c:f>'Ⅲ-1-(4)_AAｾｸﾞﾒﾝﾄ低額車推移'!$C$5:$M$6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'Ⅲ-1-(4)_AAｾｸﾞﾒﾝﾄ低額車推移'!$C$8:$M$8</c:f>
              <c:numCache>
                <c:formatCode>#,##0_);[Red]\(#,##0\)</c:formatCode>
                <c:ptCount val="11"/>
                <c:pt idx="0">
                  <c:v>239941</c:v>
                </c:pt>
                <c:pt idx="1">
                  <c:v>279529</c:v>
                </c:pt>
                <c:pt idx="2">
                  <c:v>298453</c:v>
                </c:pt>
                <c:pt idx="3">
                  <c:v>313737</c:v>
                </c:pt>
                <c:pt idx="4">
                  <c:v>321391</c:v>
                </c:pt>
                <c:pt idx="5">
                  <c:v>387366</c:v>
                </c:pt>
                <c:pt idx="6">
                  <c:v>447061</c:v>
                </c:pt>
                <c:pt idx="7">
                  <c:v>456963</c:v>
                </c:pt>
                <c:pt idx="8">
                  <c:v>408120</c:v>
                </c:pt>
                <c:pt idx="9">
                  <c:v>377018</c:v>
                </c:pt>
                <c:pt idx="10">
                  <c:v>381568</c:v>
                </c:pt>
              </c:numCache>
            </c:numRef>
          </c:val>
          <c:extLst>
            <c:ext xmlns:c16="http://schemas.microsoft.com/office/drawing/2014/chart" uri="{C3380CC4-5D6E-409C-BE32-E72D297353CC}">
              <c16:uniqueId val="{00000001-325C-43C4-B2CF-B26D6EFD4654}"/>
            </c:ext>
          </c:extLst>
        </c:ser>
        <c:dLbls>
          <c:showLegendKey val="0"/>
          <c:showVal val="0"/>
          <c:showCatName val="0"/>
          <c:showSerName val="0"/>
          <c:showPercent val="0"/>
          <c:showBubbleSize val="0"/>
        </c:dLbls>
        <c:gapWidth val="150"/>
        <c:axId val="757013952"/>
        <c:axId val="757014344"/>
      </c:barChart>
      <c:lineChart>
        <c:grouping val="standard"/>
        <c:varyColors val="0"/>
        <c:ser>
          <c:idx val="2"/>
          <c:order val="2"/>
          <c:tx>
            <c:v>成約率
Contract Completion Rate</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extLst>
              <c:ext xmlns:c16="http://schemas.microsoft.com/office/drawing/2014/chart" uri="{C3380CC4-5D6E-409C-BE32-E72D297353CC}">
                <c16:uniqueId val="{00000002-325C-43C4-B2CF-B26D6EFD4654}"/>
              </c:ext>
            </c:extLst>
          </c:dPt>
          <c:dPt>
            <c:idx val="1"/>
            <c:bubble3D val="0"/>
            <c:extLst>
              <c:ext xmlns:c16="http://schemas.microsoft.com/office/drawing/2014/chart" uri="{C3380CC4-5D6E-409C-BE32-E72D297353CC}">
                <c16:uniqueId val="{00000003-325C-43C4-B2CF-B26D6EFD4654}"/>
              </c:ext>
            </c:extLst>
          </c:dPt>
          <c:dPt>
            <c:idx val="2"/>
            <c:bubble3D val="0"/>
            <c:extLst>
              <c:ext xmlns:c16="http://schemas.microsoft.com/office/drawing/2014/chart" uri="{C3380CC4-5D6E-409C-BE32-E72D297353CC}">
                <c16:uniqueId val="{00000004-325C-43C4-B2CF-B26D6EFD4654}"/>
              </c:ext>
            </c:extLst>
          </c:dPt>
          <c:cat>
            <c:strRef>
              <c:f>'Ⅲ-1-(4)_AAｾｸﾞﾒﾝﾄ低額車推移'!$C$5:$M$6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'Ⅲ-1-(4)_AAｾｸﾞﾒﾝﾄ低額車推移'!$C$9:$M$9</c:f>
              <c:numCache>
                <c:formatCode>#,##0.0;[Red]\-#,##0.0</c:formatCode>
                <c:ptCount val="11"/>
                <c:pt idx="0">
                  <c:v>69.465562664659387</c:v>
                </c:pt>
                <c:pt idx="1">
                  <c:v>75.345962468395712</c:v>
                </c:pt>
                <c:pt idx="2">
                  <c:v>77.210615091684247</c:v>
                </c:pt>
                <c:pt idx="3">
                  <c:v>74.313562935240896</c:v>
                </c:pt>
                <c:pt idx="4">
                  <c:v>76.216618723632322</c:v>
                </c:pt>
                <c:pt idx="5">
                  <c:v>79.971344871082877</c:v>
                </c:pt>
                <c:pt idx="6">
                  <c:v>81.654082329691363</c:v>
                </c:pt>
                <c:pt idx="7">
                  <c:v>80.05574573497826</c:v>
                </c:pt>
                <c:pt idx="8">
                  <c:v>81.844817317121596</c:v>
                </c:pt>
                <c:pt idx="9">
                  <c:v>89.024321133412045</c:v>
                </c:pt>
                <c:pt idx="10">
                  <c:v>89.072111041339369</c:v>
                </c:pt>
              </c:numCache>
            </c:numRef>
          </c:val>
          <c:smooth val="0"/>
          <c:extLst>
            <c:ext xmlns:c16="http://schemas.microsoft.com/office/drawing/2014/chart" uri="{C3380CC4-5D6E-409C-BE32-E72D297353CC}">
              <c16:uniqueId val="{00000005-325C-43C4-B2CF-B26D6EFD4654}"/>
            </c:ext>
          </c:extLst>
        </c:ser>
        <c:dLbls>
          <c:showLegendKey val="0"/>
          <c:showVal val="0"/>
          <c:showCatName val="0"/>
          <c:showSerName val="0"/>
          <c:showPercent val="0"/>
          <c:showBubbleSize val="0"/>
        </c:dLbls>
        <c:marker val="1"/>
        <c:smooth val="0"/>
        <c:axId val="757014736"/>
        <c:axId val="757015128"/>
      </c:lineChart>
      <c:catAx>
        <c:axId val="75701395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7014344"/>
        <c:crosses val="autoZero"/>
        <c:auto val="0"/>
        <c:lblAlgn val="ctr"/>
        <c:lblOffset val="100"/>
        <c:tickLblSkip val="1"/>
        <c:tickMarkSkip val="1"/>
        <c:noMultiLvlLbl val="0"/>
      </c:catAx>
      <c:valAx>
        <c:axId val="757014344"/>
        <c:scaling>
          <c:orientation val="minMax"/>
        </c:scaling>
        <c:delete val="0"/>
        <c:axPos val="l"/>
        <c:numFmt formatCode="#,##0_);[Red]\(#,##0\)" sourceLinked="1"/>
        <c:majorTickMark val="in"/>
        <c:minorTickMark val="none"/>
        <c:tickLblPos val="nextTo"/>
        <c:spPr>
          <a:ln w="3175">
            <a:solidFill>
              <a:srgbClr val="000000"/>
            </a:solidFill>
            <a:prstDash val="solid"/>
          </a:ln>
        </c:spPr>
        <c:txPr>
          <a:bodyPr rot="0" vert="horz"/>
          <a:lstStyle/>
          <a:p>
            <a:pPr>
              <a:defRPr sz="700"/>
            </a:pPr>
            <a:endParaRPr lang="ja-JP"/>
          </a:p>
        </c:txPr>
        <c:crossAx val="757013952"/>
        <c:crosses val="autoZero"/>
        <c:crossBetween val="between"/>
      </c:valAx>
      <c:catAx>
        <c:axId val="757014736"/>
        <c:scaling>
          <c:orientation val="minMax"/>
        </c:scaling>
        <c:delete val="1"/>
        <c:axPos val="b"/>
        <c:numFmt formatCode="General" sourceLinked="1"/>
        <c:majorTickMark val="out"/>
        <c:minorTickMark val="none"/>
        <c:tickLblPos val="nextTo"/>
        <c:crossAx val="757015128"/>
        <c:crosses val="autoZero"/>
        <c:auto val="0"/>
        <c:lblAlgn val="ctr"/>
        <c:lblOffset val="100"/>
        <c:noMultiLvlLbl val="0"/>
      </c:catAx>
      <c:valAx>
        <c:axId val="757015128"/>
        <c:scaling>
          <c:orientation val="minMax"/>
          <c:max val="100"/>
          <c:min val="0"/>
        </c:scaling>
        <c:delete val="0"/>
        <c:axPos val="r"/>
        <c:numFmt formatCode="0.0_ " sourceLinked="0"/>
        <c:majorTickMark val="in"/>
        <c:minorTickMark val="none"/>
        <c:tickLblPos val="nextTo"/>
        <c:spPr>
          <a:ln w="3175">
            <a:solidFill>
              <a:srgbClr val="000000"/>
            </a:solidFill>
            <a:prstDash val="solid"/>
          </a:ln>
        </c:spPr>
        <c:txPr>
          <a:bodyPr rot="0" vert="horz"/>
          <a:lstStyle/>
          <a:p>
            <a:pPr>
              <a:defRPr sz="700"/>
            </a:pPr>
            <a:endParaRPr lang="ja-JP"/>
          </a:p>
        </c:txPr>
        <c:crossAx val="757014736"/>
        <c:crosses val="max"/>
        <c:crossBetween val="between"/>
        <c:majorUnit val="20"/>
        <c:minorUnit val="20"/>
      </c:valAx>
      <c:spPr>
        <a:solidFill>
          <a:srgbClr val="FFFFFF"/>
        </a:solidFill>
        <a:ln w="12700">
          <a:noFill/>
          <a:prstDash val="solid"/>
        </a:ln>
      </c:spPr>
    </c:plotArea>
    <c:legend>
      <c:legendPos val="r"/>
      <c:legendEntry>
        <c:idx val="0"/>
        <c:txPr>
          <a:bodyPr/>
          <a:lstStyle/>
          <a:p>
            <a:pPr>
              <a:defRPr sz="700"/>
            </a:pPr>
            <a:endParaRPr lang="ja-JP"/>
          </a:p>
        </c:txPr>
      </c:legendEntry>
      <c:legendEntry>
        <c:idx val="1"/>
        <c:txPr>
          <a:bodyPr/>
          <a:lstStyle/>
          <a:p>
            <a:pPr>
              <a:defRPr sz="700"/>
            </a:pPr>
            <a:endParaRPr lang="ja-JP"/>
          </a:p>
        </c:txPr>
      </c:legendEntry>
      <c:legendEntry>
        <c:idx val="2"/>
        <c:txPr>
          <a:bodyPr/>
          <a:lstStyle/>
          <a:p>
            <a:pPr>
              <a:defRPr sz="700"/>
            </a:pPr>
            <a:endParaRPr lang="ja-JP"/>
          </a:p>
        </c:txPr>
      </c:legendEntry>
      <c:layout>
        <c:manualLayout>
          <c:xMode val="edge"/>
          <c:yMode val="edge"/>
          <c:x val="0.82930372386522611"/>
          <c:y val="3.7354928854543896E-2"/>
          <c:w val="0.17069632286293038"/>
          <c:h val="0.57181943293648596"/>
        </c:manualLayout>
      </c:layout>
      <c:overlay val="0"/>
      <c:spPr>
        <a:noFill/>
        <a:ln w="3175">
          <a:noFill/>
          <a:prstDash val="solid"/>
        </a:ln>
      </c:spPr>
      <c:txPr>
        <a:bodyPr/>
        <a:lstStyle/>
        <a:p>
          <a:pPr>
            <a:defRPr sz="700"/>
          </a:pPr>
          <a:endParaRPr lang="ja-JP"/>
        </a:p>
      </c:txPr>
    </c:legend>
    <c:plotVisOnly val="1"/>
    <c:dispBlanksAs val="gap"/>
    <c:showDLblsOverMax val="0"/>
  </c:chart>
  <c:spPr>
    <a:no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421269523315655E-2"/>
          <c:y val="0.15183187985609084"/>
          <c:w val="0.8845478792862157"/>
          <c:h val="0.68170241342552562"/>
        </c:manualLayout>
      </c:layout>
      <c:lineChart>
        <c:grouping val="standard"/>
        <c:varyColors val="0"/>
        <c:ser>
          <c:idx val="0"/>
          <c:order val="0"/>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spPr>
              <a:ln w="28575">
                <a:noFill/>
              </a:ln>
            </c:spPr>
            <c:extLst>
              <c:ext xmlns:c16="http://schemas.microsoft.com/office/drawing/2014/chart" uri="{C3380CC4-5D6E-409C-BE32-E72D297353CC}">
                <c16:uniqueId val="{00000001-2666-4C94-95BC-D1796B114B82}"/>
              </c:ext>
            </c:extLst>
          </c:dPt>
          <c:dPt>
            <c:idx val="1"/>
            <c:bubble3D val="0"/>
            <c:extLst>
              <c:ext xmlns:c16="http://schemas.microsoft.com/office/drawing/2014/chart" uri="{C3380CC4-5D6E-409C-BE32-E72D297353CC}">
                <c16:uniqueId val="{00000002-2666-4C94-95BC-D1796B114B82}"/>
              </c:ext>
            </c:extLst>
          </c:dPt>
          <c:dPt>
            <c:idx val="2"/>
            <c:bubble3D val="0"/>
            <c:extLst>
              <c:ext xmlns:c16="http://schemas.microsoft.com/office/drawing/2014/chart" uri="{C3380CC4-5D6E-409C-BE32-E72D297353CC}">
                <c16:uniqueId val="{00000003-2666-4C94-95BC-D1796B114B82}"/>
              </c:ext>
            </c:extLst>
          </c:dPt>
          <c:dLbls>
            <c:dLbl>
              <c:idx val="0"/>
              <c:layout>
                <c:manualLayout>
                  <c:x val="-2.3223494957600732E-2"/>
                  <c:y val="7.34380185996746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66-4C94-95BC-D1796B114B82}"/>
                </c:ext>
              </c:extLst>
            </c:dLbl>
            <c:dLbl>
              <c:idx val="1"/>
              <c:layout>
                <c:manualLayout>
                  <c:x val="-2.4694846132322461E-2"/>
                  <c:y val="7.64827460496619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66-4C94-95BC-D1796B114B82}"/>
                </c:ext>
              </c:extLst>
            </c:dLbl>
            <c:dLbl>
              <c:idx val="2"/>
              <c:layout>
                <c:manualLayout>
                  <c:x val="-2.8419214452418257E-2"/>
                  <c:y val="7.829901384792868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666-4C94-95BC-D1796B114B82}"/>
                </c:ext>
              </c:extLst>
            </c:dLbl>
            <c:dLbl>
              <c:idx val="3"/>
              <c:layout>
                <c:manualLayout>
                  <c:x val="-2.790644157567038E-2"/>
                  <c:y val="9.68125954817147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666-4C94-95BC-D1796B114B82}"/>
                </c:ext>
              </c:extLst>
            </c:dLbl>
            <c:dLbl>
              <c:idx val="4"/>
              <c:layout>
                <c:manualLayout>
                  <c:x val="-2.6975264222995086E-2"/>
                  <c:y val="9.24824088021598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666-4C94-95BC-D1796B114B82}"/>
                </c:ext>
              </c:extLst>
            </c:dLbl>
            <c:dLbl>
              <c:idx val="5"/>
              <c:layout>
                <c:manualLayout>
                  <c:x val="-2.7066903898972549E-2"/>
                  <c:y val="8.92833074955038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666-4C94-95BC-D1796B114B82}"/>
                </c:ext>
              </c:extLst>
            </c:dLbl>
            <c:dLbl>
              <c:idx val="6"/>
              <c:layout>
                <c:manualLayout>
                  <c:x val="-2.5763369302095756E-2"/>
                  <c:y val="8.77817248666002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666-4C94-95BC-D1796B114B82}"/>
                </c:ext>
              </c:extLst>
            </c:dLbl>
            <c:dLbl>
              <c:idx val="7"/>
              <c:layout>
                <c:manualLayout>
                  <c:x val="-2.0591867240259895E-2"/>
                  <c:y val="9.1684414712303472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0021525091136566E-2"/>
                      <c:h val="0.13149802609274425"/>
                    </c:manualLayout>
                  </c15:layout>
                </c:ext>
                <c:ext xmlns:c16="http://schemas.microsoft.com/office/drawing/2014/chart" uri="{C3380CC4-5D6E-409C-BE32-E72D297353CC}">
                  <c16:uniqueId val="{00000008-2666-4C94-95BC-D1796B114B82}"/>
                </c:ext>
              </c:extLst>
            </c:dLbl>
            <c:dLbl>
              <c:idx val="8"/>
              <c:layout>
                <c:manualLayout>
                  <c:x val="-2.7811732084244378E-2"/>
                  <c:y val="0.1121514193785501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666-4C94-95BC-D1796B114B82}"/>
                </c:ext>
              </c:extLst>
            </c:dLbl>
            <c:dLbl>
              <c:idx val="9"/>
              <c:layout>
                <c:manualLayout>
                  <c:x val="-3.0840048175637208E-2"/>
                  <c:y val="9.3350464873119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666-4C94-95BC-D1796B114B82}"/>
                </c:ext>
              </c:extLst>
            </c:dLbl>
            <c:dLbl>
              <c:idx val="10"/>
              <c:layout>
                <c:manualLayout>
                  <c:x val="-2.9322990859795152E-2"/>
                  <c:y val="0.1026580209390324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666-4C94-95BC-D1796B114B82}"/>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11"/>
              <c:pt idx="0">
                <c:v>2013.3</c:v>
              </c:pt>
              <c:pt idx="1">
                <c:v>2014.3</c:v>
              </c:pt>
              <c:pt idx="2">
                <c:v>2015.3</c:v>
              </c:pt>
              <c:pt idx="3">
                <c:v>2016.3</c:v>
              </c:pt>
              <c:pt idx="4">
                <c:v>2017.3</c:v>
              </c:pt>
              <c:pt idx="5">
                <c:v>2018.3</c:v>
              </c:pt>
              <c:pt idx="6">
                <c:v>2019.3</c:v>
              </c:pt>
              <c:pt idx="7">
                <c:v>2020.3</c:v>
              </c:pt>
              <c:pt idx="8">
                <c:v>2021.3</c:v>
              </c:pt>
              <c:pt idx="9">
                <c:v>2022.3</c:v>
              </c:pt>
              <c:pt idx="10">
                <c:v>2023.3</c:v>
              </c:pt>
            </c:numLit>
          </c:cat>
          <c:val>
            <c:numLit>
              <c:formatCode>General</c:formatCode>
              <c:ptCount val="11"/>
              <c:pt idx="0">
                <c:v>15.7</c:v>
              </c:pt>
              <c:pt idx="1">
                <c:v>16.100000000000001</c:v>
              </c:pt>
              <c:pt idx="2">
                <c:v>16.399999999999999</c:v>
              </c:pt>
              <c:pt idx="3">
                <c:v>17.600000000000001</c:v>
              </c:pt>
              <c:pt idx="4">
                <c:v>17.899999999999999</c:v>
              </c:pt>
              <c:pt idx="5">
                <c:v>17.899999999999999</c:v>
              </c:pt>
              <c:pt idx="6">
                <c:v>18.7</c:v>
              </c:pt>
              <c:pt idx="7">
                <c:v>19.5</c:v>
              </c:pt>
              <c:pt idx="8">
                <c:v>18.7</c:v>
              </c:pt>
              <c:pt idx="9">
                <c:v>15.5</c:v>
              </c:pt>
              <c:pt idx="10">
                <c:v>14.5</c:v>
              </c:pt>
            </c:numLit>
          </c:val>
          <c:smooth val="0"/>
          <c:extLst>
            <c:ext xmlns:c16="http://schemas.microsoft.com/office/drawing/2014/chart" uri="{C3380CC4-5D6E-409C-BE32-E72D297353CC}">
              <c16:uniqueId val="{0000000C-2666-4C94-95BC-D1796B114B82}"/>
            </c:ext>
          </c:extLst>
        </c:ser>
        <c:dLbls>
          <c:showLegendKey val="0"/>
          <c:showVal val="1"/>
          <c:showCatName val="0"/>
          <c:showSerName val="0"/>
          <c:showPercent val="0"/>
          <c:showBubbleSize val="0"/>
        </c:dLbls>
        <c:marker val="1"/>
        <c:smooth val="0"/>
        <c:axId val="757871664"/>
        <c:axId val="757872056"/>
      </c:lineChart>
      <c:catAx>
        <c:axId val="7578716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757872056"/>
        <c:crosses val="autoZero"/>
        <c:auto val="1"/>
        <c:lblAlgn val="ctr"/>
        <c:lblOffset val="100"/>
        <c:tickLblSkip val="1"/>
        <c:tickMarkSkip val="1"/>
        <c:noMultiLvlLbl val="0"/>
      </c:catAx>
      <c:valAx>
        <c:axId val="757872056"/>
        <c:scaling>
          <c:orientation val="minMax"/>
          <c:max val="30"/>
          <c:min val="0"/>
        </c:scaling>
        <c:delete val="0"/>
        <c:axPos val="l"/>
        <c:numFmt formatCode="0.0_ " sourceLinked="0"/>
        <c:majorTickMark val="in"/>
        <c:minorTickMark val="none"/>
        <c:tickLblPos val="nextTo"/>
        <c:spPr>
          <a:ln w="3175">
            <a:solidFill>
              <a:srgbClr val="000000"/>
            </a:solidFill>
            <a:prstDash val="solid"/>
          </a:ln>
        </c:spPr>
        <c:txPr>
          <a:bodyPr rot="0" vert="horz"/>
          <a:lstStyle/>
          <a:p>
            <a:pPr>
              <a:defRPr/>
            </a:pPr>
            <a:endParaRPr lang="ja-JP"/>
          </a:p>
        </c:txPr>
        <c:crossAx val="757871664"/>
        <c:crosses val="autoZero"/>
        <c:crossBetween val="between"/>
        <c:majorUnit val="5"/>
        <c:minorUnit val="5"/>
      </c:valAx>
      <c:spPr>
        <a:noFill/>
        <a:ln w="12700">
          <a:noFill/>
          <a:prstDash val="solid"/>
        </a:ln>
      </c:spPr>
    </c:plotArea>
    <c:plotVisOnly val="1"/>
    <c:dispBlanksAs val="gap"/>
    <c:showDLblsOverMax val="0"/>
  </c:chart>
  <c:spPr>
    <a:noFill/>
    <a:ln w="12700">
      <a:noFill/>
      <a:prstDash val="solid"/>
    </a:ln>
  </c:spPr>
  <c:txPr>
    <a:bodyPr/>
    <a:lstStyle/>
    <a:p>
      <a:pPr>
        <a:defRPr sz="70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936436450978696E-2"/>
          <c:y val="0.12578444532510458"/>
          <c:w val="0.83968384127579565"/>
          <c:h val="0.36645744081847625"/>
        </c:manualLayout>
      </c:layout>
      <c:barChart>
        <c:barDir val="col"/>
        <c:grouping val="clustered"/>
        <c:varyColors val="0"/>
        <c:ser>
          <c:idx val="0"/>
          <c:order val="0"/>
          <c:tx>
            <c:strRef>
              <c:f>'Ⅲ-1-(5)_AAｾｸﾞﾒﾝﾄ会員数および外部落札'!$B$7</c:f>
              <c:strCache>
                <c:ptCount val="1"/>
                <c:pt idx="0">
                  <c:v> 現車会員　On-site Auction Members</c:v>
                </c:pt>
              </c:strCache>
            </c:strRef>
          </c:tx>
          <c:spPr>
            <a:solidFill>
              <a:srgbClr val="386AAE"/>
            </a:solidFill>
            <a:ln w="12700">
              <a:noFill/>
              <a:prstDash val="solid"/>
            </a:ln>
          </c:spPr>
          <c:invertIfNegative val="0"/>
          <c:cat>
            <c:strRef>
              <c:f>'Ⅲ-1-(5)_AAｾｸﾞﾒﾝﾄ会員数および外部落札'!$E$5:$O$6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'Ⅲ-1-(5)_AAｾｸﾞﾒﾝﾄ会員数および外部落札'!$E$7:$O$7</c:f>
              <c:numCache>
                <c:formatCode>#,##0_);[Red]\(#,##0\)</c:formatCode>
                <c:ptCount val="11"/>
                <c:pt idx="0">
                  <c:v>45139</c:v>
                </c:pt>
                <c:pt idx="1">
                  <c:v>45712</c:v>
                </c:pt>
                <c:pt idx="2">
                  <c:v>46307</c:v>
                </c:pt>
                <c:pt idx="3">
                  <c:v>46850</c:v>
                </c:pt>
                <c:pt idx="4">
                  <c:v>47111</c:v>
                </c:pt>
                <c:pt idx="5">
                  <c:v>47362</c:v>
                </c:pt>
                <c:pt idx="6">
                  <c:v>48723</c:v>
                </c:pt>
                <c:pt idx="7">
                  <c:v>48182</c:v>
                </c:pt>
                <c:pt idx="8">
                  <c:v>48058</c:v>
                </c:pt>
                <c:pt idx="9">
                  <c:v>48362</c:v>
                </c:pt>
                <c:pt idx="10">
                  <c:v>48490</c:v>
                </c:pt>
              </c:numCache>
            </c:numRef>
          </c:val>
          <c:extLst>
            <c:ext xmlns:c16="http://schemas.microsoft.com/office/drawing/2014/chart" uri="{C3380CC4-5D6E-409C-BE32-E72D297353CC}">
              <c16:uniqueId val="{00000000-B5D2-4C4C-A065-F9D36B8F32CE}"/>
            </c:ext>
          </c:extLst>
        </c:ser>
        <c:ser>
          <c:idx val="2"/>
          <c:order val="1"/>
          <c:tx>
            <c:strRef>
              <c:f>'Ⅲ-1-(5)_AAｾｸﾞﾒﾝﾄ会員数および外部落札'!$B$8</c:f>
              <c:strCache>
                <c:ptCount val="1"/>
                <c:pt idx="0">
                  <c:v> CIS（インターネット）会員　CIS (Internet) Members</c:v>
                </c:pt>
              </c:strCache>
            </c:strRef>
          </c:tx>
          <c:spPr>
            <a:solidFill>
              <a:srgbClr val="1DB1E1"/>
            </a:solidFill>
            <a:ln w="12700">
              <a:noFill/>
              <a:prstDash val="solid"/>
            </a:ln>
          </c:spPr>
          <c:invertIfNegative val="0"/>
          <c:cat>
            <c:strRef>
              <c:f>'Ⅲ-1-(5)_AAｾｸﾞﾒﾝﾄ会員数および外部落札'!$E$5:$O$6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'Ⅲ-1-(5)_AAｾｸﾞﾒﾝﾄ会員数および外部落札'!$E$8:$O$8</c:f>
              <c:numCache>
                <c:formatCode>#,##0_);[Red]\(#,##0\)</c:formatCode>
                <c:ptCount val="11"/>
                <c:pt idx="0">
                  <c:v>27072</c:v>
                </c:pt>
                <c:pt idx="1">
                  <c:v>28007</c:v>
                </c:pt>
                <c:pt idx="2">
                  <c:v>28815</c:v>
                </c:pt>
                <c:pt idx="3">
                  <c:v>29512</c:v>
                </c:pt>
                <c:pt idx="4">
                  <c:v>29966</c:v>
                </c:pt>
                <c:pt idx="5">
                  <c:v>30337</c:v>
                </c:pt>
                <c:pt idx="6">
                  <c:v>31639</c:v>
                </c:pt>
                <c:pt idx="7">
                  <c:v>31998</c:v>
                </c:pt>
                <c:pt idx="8">
                  <c:v>32538</c:v>
                </c:pt>
                <c:pt idx="9">
                  <c:v>33359</c:v>
                </c:pt>
                <c:pt idx="10">
                  <c:v>33934</c:v>
                </c:pt>
              </c:numCache>
            </c:numRef>
          </c:val>
          <c:extLst>
            <c:ext xmlns:c16="http://schemas.microsoft.com/office/drawing/2014/chart" uri="{C3380CC4-5D6E-409C-BE32-E72D297353CC}">
              <c16:uniqueId val="{00000001-B5D2-4C4C-A065-F9D36B8F32CE}"/>
            </c:ext>
          </c:extLst>
        </c:ser>
        <c:ser>
          <c:idx val="1"/>
          <c:order val="2"/>
          <c:tx>
            <c:strRef>
              <c:f>'Ⅲ-1-(5)_AAｾｸﾞﾒﾝﾄ会員数および外部落札'!$B$9</c:f>
              <c:strCache>
                <c:ptCount val="1"/>
                <c:pt idx="0">
                  <c:v> TV（衛星）会員　TV (Satellite Auction) Members</c:v>
                </c:pt>
              </c:strCache>
            </c:strRef>
          </c:tx>
          <c:spPr>
            <a:solidFill>
              <a:srgbClr val="BDC3C4"/>
            </a:solidFill>
            <a:ln w="12700">
              <a:noFill/>
              <a:prstDash val="solid"/>
            </a:ln>
          </c:spPr>
          <c:invertIfNegative val="0"/>
          <c:cat>
            <c:strRef>
              <c:f>'Ⅲ-1-(5)_AAｾｸﾞﾒﾝﾄ会員数および外部落札'!$E$5:$O$6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'Ⅲ-1-(5)_AAｾｸﾞﾒﾝﾄ会員数および外部落札'!$E$9:$O$9</c:f>
              <c:numCache>
                <c:formatCode>#,##0_);[Red]\(#,##0\)</c:formatCode>
                <c:ptCount val="11"/>
                <c:pt idx="0">
                  <c:v>3651</c:v>
                </c:pt>
                <c:pt idx="1">
                  <c:v>3486</c:v>
                </c:pt>
                <c:pt idx="2">
                  <c:v>3291</c:v>
                </c:pt>
                <c:pt idx="3">
                  <c:v>3101</c:v>
                </c:pt>
                <c:pt idx="4">
                  <c:v>2894</c:v>
                </c:pt>
                <c:pt idx="5">
                  <c:v>2623</c:v>
                </c:pt>
                <c:pt idx="6">
                  <c:v>2468</c:v>
                </c:pt>
                <c:pt idx="7">
                  <c:v>2342</c:v>
                </c:pt>
                <c:pt idx="8">
                  <c:v>2197</c:v>
                </c:pt>
                <c:pt idx="9">
                  <c:v>2081</c:v>
                </c:pt>
                <c:pt idx="10">
                  <c:v>1981</c:v>
                </c:pt>
              </c:numCache>
            </c:numRef>
          </c:val>
          <c:extLst>
            <c:ext xmlns:c16="http://schemas.microsoft.com/office/drawing/2014/chart" uri="{C3380CC4-5D6E-409C-BE32-E72D297353CC}">
              <c16:uniqueId val="{00000002-B5D2-4C4C-A065-F9D36B8F32CE}"/>
            </c:ext>
          </c:extLst>
        </c:ser>
        <c:dLbls>
          <c:showLegendKey val="0"/>
          <c:showVal val="0"/>
          <c:showCatName val="0"/>
          <c:showSerName val="0"/>
          <c:showPercent val="0"/>
          <c:showBubbleSize val="0"/>
        </c:dLbls>
        <c:gapWidth val="150"/>
        <c:axId val="757872840"/>
        <c:axId val="757873232"/>
      </c:barChart>
      <c:catAx>
        <c:axId val="7578728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757873232"/>
        <c:crosses val="autoZero"/>
        <c:auto val="1"/>
        <c:lblAlgn val="ctr"/>
        <c:lblOffset val="100"/>
        <c:tickLblSkip val="1"/>
        <c:tickMarkSkip val="1"/>
        <c:noMultiLvlLbl val="0"/>
      </c:catAx>
      <c:valAx>
        <c:axId val="757873232"/>
        <c:scaling>
          <c:orientation val="minMax"/>
        </c:scaling>
        <c:delete val="0"/>
        <c:axPos val="l"/>
        <c:numFmt formatCode="#,##0_);[Red]\(#,##0\)" sourceLinked="1"/>
        <c:majorTickMark val="in"/>
        <c:minorTickMark val="none"/>
        <c:tickLblPos val="nextTo"/>
        <c:spPr>
          <a:ln w="3175">
            <a:solidFill>
              <a:srgbClr val="000000"/>
            </a:solidFill>
            <a:prstDash val="solid"/>
          </a:ln>
        </c:spPr>
        <c:txPr>
          <a:bodyPr rot="0" vert="horz"/>
          <a:lstStyle/>
          <a:p>
            <a:pPr>
              <a:defRPr/>
            </a:pPr>
            <a:endParaRPr lang="ja-JP"/>
          </a:p>
        </c:txPr>
        <c:crossAx val="757872840"/>
        <c:crosses val="autoZero"/>
        <c:crossBetween val="between"/>
      </c:valAx>
      <c:spPr>
        <a:solidFill>
          <a:srgbClr val="FFFFFF"/>
        </a:solidFill>
        <a:ln w="12700">
          <a:noFill/>
          <a:prstDash val="solid"/>
        </a:ln>
      </c:spPr>
    </c:plotArea>
    <c:legend>
      <c:legendPos val="r"/>
      <c:layout>
        <c:manualLayout>
          <c:xMode val="edge"/>
          <c:yMode val="edge"/>
          <c:x val="0.56815430635559916"/>
          <c:y val="9.5167047662567542E-5"/>
          <c:w val="0.43184569364440084"/>
          <c:h val="0.12771694153877594"/>
        </c:manualLayout>
      </c:layout>
      <c:overlay val="0"/>
    </c:legend>
    <c:plotVisOnly val="1"/>
    <c:dispBlanksAs val="gap"/>
    <c:showDLblsOverMax val="0"/>
  </c:chart>
  <c:spPr>
    <a:noFill/>
    <a:ln w="12700">
      <a:noFill/>
      <a:prstDash val="solid"/>
    </a:ln>
  </c:spPr>
  <c:txPr>
    <a:bodyPr/>
    <a:lstStyle/>
    <a:p>
      <a:pPr>
        <a:defRPr sz="600" b="0" i="0" u="none" strike="noStrike" baseline="0">
          <a:solidFill>
            <a:srgbClr val="000000"/>
          </a:solidFill>
          <a:latin typeface="+mn-lt"/>
          <a:ea typeface="メイリオ" panose="020B0604030504040204" pitchFamily="50" charset="-128"/>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29421514249296"/>
          <c:y val="0.10300793588322656"/>
          <c:w val="0.78040604908385325"/>
          <c:h val="0.34947377176381311"/>
        </c:manualLayout>
      </c:layout>
      <c:barChart>
        <c:barDir val="col"/>
        <c:grouping val="stacked"/>
        <c:varyColors val="0"/>
        <c:ser>
          <c:idx val="0"/>
          <c:order val="0"/>
          <c:tx>
            <c:strRef>
              <c:f>'Ⅲ-1-(5)_AAｾｸﾞﾒﾝﾄ会員数および外部落札'!$C$15:$D$15</c:f>
              <c:strCache>
                <c:ptCount val="2"/>
                <c:pt idx="0">
                  <c:v> CIS（インターネット）落札台数　No. of Successful CIS (Internet) Bids</c:v>
                </c:pt>
              </c:strCache>
            </c:strRef>
          </c:tx>
          <c:spPr>
            <a:solidFill>
              <a:srgbClr val="1DB1E1"/>
            </a:solidFill>
            <a:ln w="12700">
              <a:noFill/>
              <a:prstDash val="solid"/>
            </a:ln>
          </c:spPr>
          <c:invertIfNegative val="0"/>
          <c:cat>
            <c:strRef>
              <c:f>'Ⅲ-1-(5)_AAｾｸﾞﾒﾝﾄ会員数および外部落札'!$E$13:$O$14</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'Ⅲ-1-(5)_AAｾｸﾞﾒﾝﾄ会員数および外部落札'!$E$15:$O$15</c:f>
              <c:numCache>
                <c:formatCode>#,##0_);[Red]\(#,##0\)</c:formatCode>
                <c:ptCount val="11"/>
                <c:pt idx="0">
                  <c:v>371633</c:v>
                </c:pt>
                <c:pt idx="1">
                  <c:v>398018</c:v>
                </c:pt>
                <c:pt idx="2">
                  <c:v>387818</c:v>
                </c:pt>
                <c:pt idx="3">
                  <c:v>396216</c:v>
                </c:pt>
                <c:pt idx="4">
                  <c:v>390202</c:v>
                </c:pt>
                <c:pt idx="5">
                  <c:v>404131</c:v>
                </c:pt>
                <c:pt idx="6">
                  <c:v>441813</c:v>
                </c:pt>
                <c:pt idx="7">
                  <c:v>487052</c:v>
                </c:pt>
                <c:pt idx="8">
                  <c:v>557126</c:v>
                </c:pt>
                <c:pt idx="9">
                  <c:v>579983</c:v>
                </c:pt>
                <c:pt idx="10">
                  <c:v>580673</c:v>
                </c:pt>
              </c:numCache>
            </c:numRef>
          </c:val>
          <c:extLst>
            <c:ext xmlns:c16="http://schemas.microsoft.com/office/drawing/2014/chart" uri="{C3380CC4-5D6E-409C-BE32-E72D297353CC}">
              <c16:uniqueId val="{00000000-AC7A-48FD-9BFD-538144897FD2}"/>
            </c:ext>
          </c:extLst>
        </c:ser>
        <c:ser>
          <c:idx val="1"/>
          <c:order val="1"/>
          <c:tx>
            <c:strRef>
              <c:f>'Ⅲ-1-(5)_AAｾｸﾞﾒﾝﾄ会員数および外部落札'!$C$16:$D$16</c:f>
              <c:strCache>
                <c:ptCount val="2"/>
                <c:pt idx="0">
                  <c:v> TV（衛星）落札台数　No. of Successful TV (Satellite Auction) Bids </c:v>
                </c:pt>
              </c:strCache>
            </c:strRef>
          </c:tx>
          <c:spPr>
            <a:solidFill>
              <a:srgbClr val="BDC3C4"/>
            </a:solidFill>
            <a:ln w="12700">
              <a:noFill/>
              <a:prstDash val="solid"/>
            </a:ln>
          </c:spPr>
          <c:invertIfNegative val="0"/>
          <c:cat>
            <c:strRef>
              <c:f>'Ⅲ-1-(5)_AAｾｸﾞﾒﾝﾄ会員数および外部落札'!$E$13:$O$14</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'Ⅲ-1-(5)_AAｾｸﾞﾒﾝﾄ会員数および外部落札'!$E$16:$O$16</c:f>
              <c:numCache>
                <c:formatCode>#,##0_);[Red]\(#,##0\)</c:formatCode>
                <c:ptCount val="11"/>
                <c:pt idx="0">
                  <c:v>369980</c:v>
                </c:pt>
                <c:pt idx="1">
                  <c:v>401639</c:v>
                </c:pt>
                <c:pt idx="2">
                  <c:v>386451</c:v>
                </c:pt>
                <c:pt idx="3">
                  <c:v>366910</c:v>
                </c:pt>
                <c:pt idx="4">
                  <c:v>352147</c:v>
                </c:pt>
                <c:pt idx="5">
                  <c:v>350897</c:v>
                </c:pt>
                <c:pt idx="6">
                  <c:v>371191</c:v>
                </c:pt>
                <c:pt idx="7">
                  <c:v>364147</c:v>
                </c:pt>
                <c:pt idx="8">
                  <c:v>343303</c:v>
                </c:pt>
                <c:pt idx="9">
                  <c:v>363466</c:v>
                </c:pt>
                <c:pt idx="10">
                  <c:v>377795</c:v>
                </c:pt>
              </c:numCache>
            </c:numRef>
          </c:val>
          <c:extLst>
            <c:ext xmlns:c16="http://schemas.microsoft.com/office/drawing/2014/chart" uri="{C3380CC4-5D6E-409C-BE32-E72D297353CC}">
              <c16:uniqueId val="{00000001-AC7A-48FD-9BFD-538144897FD2}"/>
            </c:ext>
          </c:extLst>
        </c:ser>
        <c:dLbls>
          <c:showLegendKey val="0"/>
          <c:showVal val="0"/>
          <c:showCatName val="0"/>
          <c:showSerName val="0"/>
          <c:showPercent val="0"/>
          <c:showBubbleSize val="0"/>
        </c:dLbls>
        <c:gapWidth val="150"/>
        <c:overlap val="100"/>
        <c:axId val="758136648"/>
        <c:axId val="758137040"/>
      </c:barChart>
      <c:lineChart>
        <c:grouping val="standard"/>
        <c:varyColors val="0"/>
        <c:ser>
          <c:idx val="2"/>
          <c:order val="2"/>
          <c:tx>
            <c:strRef>
              <c:f>'Ⅲ-1-(5)_AAｾｸﾞﾒﾝﾄ会員数および外部落札'!$B$19</c:f>
              <c:strCache>
                <c:ptCount val="1"/>
                <c:pt idx="0">
                  <c:v> 外部落札比率　Ratio of Successful Off-site Bids</c:v>
                </c:pt>
              </c:strCache>
            </c:strRef>
          </c:tx>
          <c:spPr>
            <a:ln w="12700">
              <a:solidFill>
                <a:srgbClr val="000000"/>
              </a:solidFill>
              <a:prstDash val="solid"/>
            </a:ln>
          </c:spPr>
          <c:marker>
            <c:symbol val="circle"/>
            <c:size val="7"/>
            <c:spPr>
              <a:solidFill>
                <a:srgbClr val="FFFFFF"/>
              </a:solidFill>
              <a:ln cap="rnd">
                <a:solidFill>
                  <a:srgbClr val="000000"/>
                </a:solidFill>
                <a:prstDash val="solid"/>
              </a:ln>
            </c:spPr>
          </c:marker>
          <c:cat>
            <c:strRef>
              <c:f>'Ⅲ-1-(5)_AAｾｸﾞﾒﾝﾄ会員数および外部落札'!$E$13:$O$14</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'Ⅲ-1-(5)_AAｾｸﾞﾒﾝﾄ会員数および外部落札'!$E$19:$O$19</c:f>
              <c:numCache>
                <c:formatCode>#,##0.0;[Red]\-#,##0.0</c:formatCode>
                <c:ptCount val="11"/>
                <c:pt idx="0">
                  <c:v>52.800000000000004</c:v>
                </c:pt>
                <c:pt idx="1">
                  <c:v>51.9</c:v>
                </c:pt>
                <c:pt idx="2">
                  <c:v>50.1</c:v>
                </c:pt>
                <c:pt idx="3">
                  <c:v>48.8</c:v>
                </c:pt>
                <c:pt idx="4">
                  <c:v>49.2</c:v>
                </c:pt>
                <c:pt idx="5">
                  <c:v>48.5</c:v>
                </c:pt>
                <c:pt idx="6">
                  <c:v>47.5</c:v>
                </c:pt>
                <c:pt idx="7">
                  <c:v>48</c:v>
                </c:pt>
                <c:pt idx="8">
                  <c:v>53.6</c:v>
                </c:pt>
                <c:pt idx="9">
                  <c:v>52.800000000000004</c:v>
                </c:pt>
                <c:pt idx="10">
                  <c:v>51.4</c:v>
                </c:pt>
              </c:numCache>
            </c:numRef>
          </c:val>
          <c:smooth val="0"/>
          <c:extLst>
            <c:ext xmlns:c16="http://schemas.microsoft.com/office/drawing/2014/chart" uri="{C3380CC4-5D6E-409C-BE32-E72D297353CC}">
              <c16:uniqueId val="{00000002-AC7A-48FD-9BFD-538144897FD2}"/>
            </c:ext>
          </c:extLst>
        </c:ser>
        <c:dLbls>
          <c:showLegendKey val="0"/>
          <c:showVal val="0"/>
          <c:showCatName val="0"/>
          <c:showSerName val="0"/>
          <c:showPercent val="0"/>
          <c:showBubbleSize val="0"/>
        </c:dLbls>
        <c:marker val="1"/>
        <c:smooth val="0"/>
        <c:axId val="758137432"/>
        <c:axId val="756596232"/>
      </c:lineChart>
      <c:catAx>
        <c:axId val="75813664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600"/>
            </a:pPr>
            <a:endParaRPr lang="ja-JP"/>
          </a:p>
        </c:txPr>
        <c:crossAx val="758137040"/>
        <c:crosses val="autoZero"/>
        <c:auto val="1"/>
        <c:lblAlgn val="ctr"/>
        <c:lblOffset val="100"/>
        <c:tickLblSkip val="1"/>
        <c:tickMarkSkip val="1"/>
        <c:noMultiLvlLbl val="0"/>
      </c:catAx>
      <c:valAx>
        <c:axId val="758137040"/>
        <c:scaling>
          <c:orientation val="minMax"/>
        </c:scaling>
        <c:delete val="0"/>
        <c:axPos val="l"/>
        <c:numFmt formatCode="#,##0_);[Red]\(#,##0\)" sourceLinked="1"/>
        <c:majorTickMark val="in"/>
        <c:minorTickMark val="none"/>
        <c:tickLblPos val="nextTo"/>
        <c:spPr>
          <a:ln w="3175">
            <a:solidFill>
              <a:srgbClr val="000000"/>
            </a:solidFill>
            <a:prstDash val="solid"/>
          </a:ln>
        </c:spPr>
        <c:txPr>
          <a:bodyPr rot="0" vert="horz"/>
          <a:lstStyle/>
          <a:p>
            <a:pPr>
              <a:defRPr sz="600"/>
            </a:pPr>
            <a:endParaRPr lang="ja-JP"/>
          </a:p>
        </c:txPr>
        <c:crossAx val="758136648"/>
        <c:crosses val="autoZero"/>
        <c:crossBetween val="between"/>
        <c:majorUnit val="200000"/>
      </c:valAx>
      <c:catAx>
        <c:axId val="758137432"/>
        <c:scaling>
          <c:orientation val="minMax"/>
        </c:scaling>
        <c:delete val="1"/>
        <c:axPos val="b"/>
        <c:numFmt formatCode="General" sourceLinked="1"/>
        <c:majorTickMark val="out"/>
        <c:minorTickMark val="none"/>
        <c:tickLblPos val="nextTo"/>
        <c:crossAx val="756596232"/>
        <c:crosses val="autoZero"/>
        <c:auto val="1"/>
        <c:lblAlgn val="ctr"/>
        <c:lblOffset val="100"/>
        <c:noMultiLvlLbl val="0"/>
      </c:catAx>
      <c:valAx>
        <c:axId val="756596232"/>
        <c:scaling>
          <c:orientation val="minMax"/>
          <c:max val="60"/>
          <c:min val="0"/>
        </c:scaling>
        <c:delete val="0"/>
        <c:axPos val="r"/>
        <c:numFmt formatCode="#,##0.0;[Red]\-#,##0.0" sourceLinked="1"/>
        <c:majorTickMark val="in"/>
        <c:minorTickMark val="none"/>
        <c:tickLblPos val="nextTo"/>
        <c:spPr>
          <a:ln w="3175">
            <a:solidFill>
              <a:srgbClr val="000000"/>
            </a:solidFill>
            <a:prstDash val="solid"/>
          </a:ln>
        </c:spPr>
        <c:txPr>
          <a:bodyPr rot="0" vert="horz"/>
          <a:lstStyle/>
          <a:p>
            <a:pPr>
              <a:defRPr sz="600"/>
            </a:pPr>
            <a:endParaRPr lang="ja-JP"/>
          </a:p>
        </c:txPr>
        <c:crossAx val="758137432"/>
        <c:crosses val="max"/>
        <c:crossBetween val="between"/>
      </c:valAx>
      <c:spPr>
        <a:solidFill>
          <a:srgbClr val="FFFFFF"/>
        </a:solidFill>
        <a:ln w="12700">
          <a:noFill/>
          <a:prstDash val="solid"/>
        </a:ln>
      </c:spPr>
    </c:plotArea>
    <c:legend>
      <c:legendPos val="r"/>
      <c:layout>
        <c:manualLayout>
          <c:xMode val="edge"/>
          <c:yMode val="edge"/>
          <c:x val="0.32482308557972256"/>
          <c:y val="3.6835899416816213E-3"/>
          <c:w val="0.64554039495868998"/>
          <c:h val="0.11614474590063539"/>
        </c:manualLayout>
      </c:layout>
      <c:overlay val="0"/>
      <c:txPr>
        <a:bodyPr/>
        <a:lstStyle/>
        <a:p>
          <a:pPr>
            <a:defRPr sz="600"/>
          </a:pPr>
          <a:endParaRPr lang="ja-JP"/>
        </a:p>
      </c:txPr>
    </c:legend>
    <c:plotVisOnly val="1"/>
    <c:dispBlanksAs val="gap"/>
    <c:showDLblsOverMax val="0"/>
  </c:chart>
  <c:spPr>
    <a:noFill/>
    <a:ln w="12700">
      <a:noFill/>
      <a:prstDash val="solid"/>
    </a:ln>
  </c:spPr>
  <c:txPr>
    <a:bodyPr/>
    <a:lstStyle/>
    <a:p>
      <a:pPr>
        <a:defRPr sz="1025"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066305618517669E-2"/>
          <c:y val="0.18038955592422429"/>
          <c:w val="0.77300810933238384"/>
          <c:h val="0.45234080852280428"/>
        </c:manualLayout>
      </c:layout>
      <c:barChart>
        <c:barDir val="col"/>
        <c:grouping val="clustered"/>
        <c:varyColors val="0"/>
        <c:ser>
          <c:idx val="0"/>
          <c:order val="0"/>
          <c:tx>
            <c:v>横浜
Yokohama</c:v>
          </c:tx>
          <c:spPr>
            <a:solidFill>
              <a:srgbClr val="386AAE"/>
            </a:solidFill>
            <a:ln w="12700">
              <a:noFill/>
              <a:prstDash val="solid"/>
            </a:ln>
          </c:spPr>
          <c:invertIfNegative val="0"/>
          <c:cat>
            <c:strRef>
              <c:f>'Ⅲ-1-(6)_AAｾｸﾞﾒﾝﾄﾊﾞｲｸｵｰｸｼｮﾝ実績'!$E$5:$O$6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'Ⅲ-1-(6)_AAｾｸﾞﾒﾝﾄﾊﾞｲｸｵｰｸｼｮﾝ実績'!$E$7:$O$7</c:f>
              <c:numCache>
                <c:formatCode>#,##0_);[Red]\(#,##0\)</c:formatCode>
                <c:ptCount val="11"/>
                <c:pt idx="0">
                  <c:v>53501</c:v>
                </c:pt>
                <c:pt idx="1">
                  <c:v>56532</c:v>
                </c:pt>
                <c:pt idx="2">
                  <c:v>57883</c:v>
                </c:pt>
                <c:pt idx="3">
                  <c:v>63109</c:v>
                </c:pt>
                <c:pt idx="4">
                  <c:v>58351</c:v>
                </c:pt>
                <c:pt idx="5">
                  <c:v>58369</c:v>
                </c:pt>
                <c:pt idx="6">
                  <c:v>62905</c:v>
                </c:pt>
                <c:pt idx="7">
                  <c:v>61841</c:v>
                </c:pt>
                <c:pt idx="8">
                  <c:v>65995</c:v>
                </c:pt>
                <c:pt idx="9">
                  <c:v>69258</c:v>
                </c:pt>
                <c:pt idx="10">
                  <c:v>78875</c:v>
                </c:pt>
              </c:numCache>
            </c:numRef>
          </c:val>
          <c:extLst>
            <c:ext xmlns:c16="http://schemas.microsoft.com/office/drawing/2014/chart" uri="{C3380CC4-5D6E-409C-BE32-E72D297353CC}">
              <c16:uniqueId val="{00000000-0FEB-462A-95DB-C8700D4CC6E1}"/>
            </c:ext>
          </c:extLst>
        </c:ser>
        <c:ser>
          <c:idx val="1"/>
          <c:order val="1"/>
          <c:tx>
            <c:v>神戸
Kobe</c:v>
          </c:tx>
          <c:spPr>
            <a:solidFill>
              <a:schemeClr val="bg1">
                <a:lumMod val="75000"/>
              </a:schemeClr>
            </a:solidFill>
            <a:ln w="12700">
              <a:noFill/>
              <a:prstDash val="solid"/>
            </a:ln>
          </c:spPr>
          <c:invertIfNegative val="0"/>
          <c:cat>
            <c:strRef>
              <c:f>'Ⅲ-1-(6)_AAｾｸﾞﾒﾝﾄﾊﾞｲｸｵｰｸｼｮﾝ実績'!$E$5:$O$6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'Ⅲ-1-(6)_AAｾｸﾞﾒﾝﾄﾊﾞｲｸｵｰｸｼｮﾝ実績'!$E$8:$O$8</c:f>
              <c:numCache>
                <c:formatCode>#,##0_);[Red]\(#,##0\)</c:formatCode>
                <c:ptCount val="11"/>
                <c:pt idx="0">
                  <c:v>47631</c:v>
                </c:pt>
                <c:pt idx="1">
                  <c:v>46825</c:v>
                </c:pt>
                <c:pt idx="2">
                  <c:v>48806</c:v>
                </c:pt>
                <c:pt idx="3">
                  <c:v>49933</c:v>
                </c:pt>
                <c:pt idx="4">
                  <c:v>48719</c:v>
                </c:pt>
                <c:pt idx="5">
                  <c:v>51049</c:v>
                </c:pt>
                <c:pt idx="6">
                  <c:v>53403</c:v>
                </c:pt>
                <c:pt idx="7">
                  <c:v>54009</c:v>
                </c:pt>
                <c:pt idx="8">
                  <c:v>53801</c:v>
                </c:pt>
                <c:pt idx="9">
                  <c:v>55742</c:v>
                </c:pt>
                <c:pt idx="10">
                  <c:v>58164</c:v>
                </c:pt>
              </c:numCache>
            </c:numRef>
          </c:val>
          <c:extLst>
            <c:ext xmlns:c16="http://schemas.microsoft.com/office/drawing/2014/chart" uri="{C3380CC4-5D6E-409C-BE32-E72D297353CC}">
              <c16:uniqueId val="{00000001-0FEB-462A-95DB-C8700D4CC6E1}"/>
            </c:ext>
          </c:extLst>
        </c:ser>
        <c:dLbls>
          <c:showLegendKey val="0"/>
          <c:showVal val="0"/>
          <c:showCatName val="0"/>
          <c:showSerName val="0"/>
          <c:showPercent val="0"/>
          <c:showBubbleSize val="0"/>
        </c:dLbls>
        <c:gapWidth val="150"/>
        <c:axId val="756597408"/>
        <c:axId val="756597800"/>
      </c:barChart>
      <c:lineChart>
        <c:grouping val="standard"/>
        <c:varyColors val="0"/>
        <c:ser>
          <c:idx val="2"/>
          <c:order val="2"/>
          <c:tx>
            <c:strRef>
              <c:f>'Ⅲ-1-(6)_AAｾｸﾞﾒﾝﾄﾊﾞｲｸｵｰｸｼｮﾝ実績'!$B$13:$B$15</c:f>
              <c:strCache>
                <c:ptCount val="1"/>
                <c:pt idx="0">
                  <c:v> 成約率
 Contract
 Completion Rate</c:v>
                </c:pt>
              </c:strCache>
            </c:strRef>
          </c:tx>
          <c:spPr>
            <a:ln w="12700">
              <a:solidFill>
                <a:srgbClr val="000000"/>
              </a:solidFill>
              <a:prstDash val="solid"/>
            </a:ln>
          </c:spPr>
          <c:marker>
            <c:symbol val="circle"/>
            <c:size val="7"/>
            <c:spPr>
              <a:solidFill>
                <a:schemeClr val="bg1"/>
              </a:solidFill>
              <a:ln cap="rnd">
                <a:solidFill>
                  <a:srgbClr val="000000"/>
                </a:solidFill>
                <a:prstDash val="solid"/>
              </a:ln>
            </c:spPr>
          </c:marker>
          <c:cat>
            <c:strRef>
              <c:f>'Ⅲ-1-(6)_AAｾｸﾞﾒﾝﾄﾊﾞｲｸｵｰｸｼｮﾝ実績'!$E$5:$O$6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'Ⅲ-1-(6)_AAｾｸﾞﾒﾝﾄﾊﾞｲｸｵｰｸｼｮﾝ実績'!$E$15:$O$15</c:f>
              <c:numCache>
                <c:formatCode>#,##0.0</c:formatCode>
                <c:ptCount val="11"/>
                <c:pt idx="0">
                  <c:v>92.1</c:v>
                </c:pt>
                <c:pt idx="1">
                  <c:v>93.4</c:v>
                </c:pt>
                <c:pt idx="2">
                  <c:v>95.3</c:v>
                </c:pt>
                <c:pt idx="3">
                  <c:v>95.3</c:v>
                </c:pt>
                <c:pt idx="4">
                  <c:v>92.6</c:v>
                </c:pt>
                <c:pt idx="5">
                  <c:v>91.2</c:v>
                </c:pt>
                <c:pt idx="6">
                  <c:v>89.7</c:v>
                </c:pt>
                <c:pt idx="7">
                  <c:v>90.8</c:v>
                </c:pt>
                <c:pt idx="8">
                  <c:v>90.2</c:v>
                </c:pt>
                <c:pt idx="9">
                  <c:v>87.2</c:v>
                </c:pt>
                <c:pt idx="10">
                  <c:v>88.9</c:v>
                </c:pt>
              </c:numCache>
            </c:numRef>
          </c:val>
          <c:smooth val="0"/>
          <c:extLst>
            <c:ext xmlns:c16="http://schemas.microsoft.com/office/drawing/2014/chart" uri="{C3380CC4-5D6E-409C-BE32-E72D297353CC}">
              <c16:uniqueId val="{00000002-0FEB-462A-95DB-C8700D4CC6E1}"/>
            </c:ext>
          </c:extLst>
        </c:ser>
        <c:dLbls>
          <c:showLegendKey val="0"/>
          <c:showVal val="0"/>
          <c:showCatName val="0"/>
          <c:showSerName val="0"/>
          <c:showPercent val="0"/>
          <c:showBubbleSize val="0"/>
        </c:dLbls>
        <c:marker val="1"/>
        <c:smooth val="0"/>
        <c:axId val="757128960"/>
        <c:axId val="757129352"/>
      </c:lineChart>
      <c:catAx>
        <c:axId val="75659740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6597800"/>
        <c:crosses val="autoZero"/>
        <c:auto val="1"/>
        <c:lblAlgn val="ctr"/>
        <c:lblOffset val="100"/>
        <c:tickLblSkip val="1"/>
        <c:tickMarkSkip val="1"/>
        <c:noMultiLvlLbl val="0"/>
      </c:catAx>
      <c:valAx>
        <c:axId val="756597800"/>
        <c:scaling>
          <c:orientation val="minMax"/>
          <c:max val="80000"/>
        </c:scaling>
        <c:delete val="0"/>
        <c:axPos val="l"/>
        <c:numFmt formatCode="#,##0_ " sourceLinked="0"/>
        <c:majorTickMark val="in"/>
        <c:minorTickMark val="none"/>
        <c:tickLblPos val="nextTo"/>
        <c:spPr>
          <a:ln w="12700">
            <a:solidFill>
              <a:srgbClr val="000000"/>
            </a:solidFill>
            <a:prstDash val="solid"/>
          </a:ln>
        </c:spPr>
        <c:txPr>
          <a:bodyPr rot="0" vert="horz"/>
          <a:lstStyle/>
          <a:p>
            <a:pPr>
              <a:defRPr sz="800"/>
            </a:pPr>
            <a:endParaRPr lang="ja-JP"/>
          </a:p>
        </c:txPr>
        <c:crossAx val="756597408"/>
        <c:crosses val="autoZero"/>
        <c:crossBetween val="between"/>
        <c:majorUnit val="20000"/>
        <c:minorUnit val="20000"/>
      </c:valAx>
      <c:catAx>
        <c:axId val="757128960"/>
        <c:scaling>
          <c:orientation val="minMax"/>
        </c:scaling>
        <c:delete val="1"/>
        <c:axPos val="b"/>
        <c:numFmt formatCode="General" sourceLinked="1"/>
        <c:majorTickMark val="out"/>
        <c:minorTickMark val="none"/>
        <c:tickLblPos val="nextTo"/>
        <c:crossAx val="757129352"/>
        <c:crosses val="autoZero"/>
        <c:auto val="1"/>
        <c:lblAlgn val="ctr"/>
        <c:lblOffset val="100"/>
        <c:noMultiLvlLbl val="0"/>
      </c:catAx>
      <c:valAx>
        <c:axId val="757129352"/>
        <c:scaling>
          <c:orientation val="minMax"/>
          <c:max val="100"/>
          <c:min val="50"/>
        </c:scaling>
        <c:delete val="0"/>
        <c:axPos val="r"/>
        <c:numFmt formatCode="#,##0.0" sourceLinked="1"/>
        <c:majorTickMark val="in"/>
        <c:minorTickMark val="none"/>
        <c:tickLblPos val="nextTo"/>
        <c:spPr>
          <a:ln w="3175">
            <a:solidFill>
              <a:srgbClr val="000000"/>
            </a:solidFill>
            <a:prstDash val="solid"/>
          </a:ln>
        </c:spPr>
        <c:txPr>
          <a:bodyPr rot="0" vert="horz"/>
          <a:lstStyle/>
          <a:p>
            <a:pPr>
              <a:defRPr sz="800"/>
            </a:pPr>
            <a:endParaRPr lang="ja-JP"/>
          </a:p>
        </c:txPr>
        <c:crossAx val="757128960"/>
        <c:crosses val="max"/>
        <c:crossBetween val="between"/>
        <c:majorUnit val="10"/>
        <c:minorUnit val="10"/>
      </c:valAx>
      <c:spPr>
        <a:noFill/>
        <a:ln w="12700">
          <a:noFill/>
          <a:prstDash val="solid"/>
        </a:ln>
      </c:spPr>
    </c:plotArea>
    <c:legend>
      <c:legendPos val="r"/>
      <c:layout>
        <c:manualLayout>
          <c:xMode val="edge"/>
          <c:yMode val="edge"/>
          <c:x val="0.86145549673930655"/>
          <c:y val="0.1958884403482932"/>
          <c:w val="0.13217015328705214"/>
          <c:h val="0.46394949908363364"/>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noFill/>
    <a:ln w="12700">
      <a:noFill/>
      <a:prstDash val="solid"/>
    </a:ln>
  </c:spPr>
  <c:txPr>
    <a:bodyPr/>
    <a:lstStyle/>
    <a:p>
      <a:pPr>
        <a:defRPr sz="95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738096412887943E-2"/>
          <c:y val="0.20422535211267606"/>
          <c:w val="0.63650099628953782"/>
          <c:h val="0.67783396739357848"/>
        </c:manualLayout>
      </c:layout>
      <c:barChart>
        <c:barDir val="col"/>
        <c:grouping val="stacked"/>
        <c:varyColors val="0"/>
        <c:ser>
          <c:idx val="0"/>
          <c:order val="0"/>
          <c:tx>
            <c:v>中古自動車買取販売
Used Vehicle Sales/Purchases</c:v>
          </c:tx>
          <c:spPr>
            <a:solidFill>
              <a:srgbClr val="C55862"/>
            </a:solidFill>
            <a:ln w="12700">
              <a:noFill/>
              <a:prstDash val="solid"/>
            </a:ln>
          </c:spPr>
          <c:invertIfNegative val="0"/>
          <c:cat>
            <c:strRef>
              <c:f>'Ⅲ-1-(7)_中古車買取販売ｾｸﾞﾒﾝﾄ売上推移'!$F$5:$P$6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'Ⅲ-1-(7)_中古車買取販売ｾｸﾞﾒﾝﾄ売上推移'!$F$7:$P$7</c:f>
              <c:numCache>
                <c:formatCode>#,##0;"▲ "#,##0</c:formatCode>
                <c:ptCount val="11"/>
                <c:pt idx="0">
                  <c:v>8106</c:v>
                </c:pt>
                <c:pt idx="1">
                  <c:v>7867</c:v>
                </c:pt>
                <c:pt idx="2">
                  <c:v>6737</c:v>
                </c:pt>
                <c:pt idx="3">
                  <c:v>6765</c:v>
                </c:pt>
                <c:pt idx="4">
                  <c:v>5804</c:v>
                </c:pt>
                <c:pt idx="5">
                  <c:v>5866</c:v>
                </c:pt>
                <c:pt idx="6">
                  <c:v>5702</c:v>
                </c:pt>
                <c:pt idx="7">
                  <c:v>5059</c:v>
                </c:pt>
                <c:pt idx="8">
                  <c:v>4947</c:v>
                </c:pt>
                <c:pt idx="9">
                  <c:v>5296</c:v>
                </c:pt>
                <c:pt idx="10">
                  <c:v>6187</c:v>
                </c:pt>
              </c:numCache>
            </c:numRef>
          </c:val>
          <c:extLst>
            <c:ext xmlns:c16="http://schemas.microsoft.com/office/drawing/2014/chart" uri="{C3380CC4-5D6E-409C-BE32-E72D297353CC}">
              <c16:uniqueId val="{00000000-44ED-4172-83A6-7B30013928CA}"/>
            </c:ext>
          </c:extLst>
        </c:ser>
        <c:ser>
          <c:idx val="1"/>
          <c:order val="1"/>
          <c:tx>
            <c:v>事故現状車買取販売
Accident-damaged Vehicle Sales/Purchases</c:v>
          </c:tx>
          <c:spPr>
            <a:solidFill>
              <a:srgbClr val="BDC3C4"/>
            </a:solidFill>
            <a:ln w="12700">
              <a:noFill/>
              <a:prstDash val="solid"/>
            </a:ln>
          </c:spPr>
          <c:invertIfNegative val="0"/>
          <c:cat>
            <c:strRef>
              <c:f>'Ⅲ-1-(7)_中古車買取販売ｾｸﾞﾒﾝﾄ売上推移'!$F$5:$P$6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'Ⅲ-1-(7)_中古車買取販売ｾｸﾞﾒﾝﾄ売上推移'!$F$10:$P$10</c:f>
              <c:numCache>
                <c:formatCode>#,##0;"▲ "#,##0</c:formatCode>
                <c:ptCount val="11"/>
                <c:pt idx="0">
                  <c:v>3438</c:v>
                </c:pt>
                <c:pt idx="1">
                  <c:v>3754</c:v>
                </c:pt>
                <c:pt idx="2">
                  <c:v>3347</c:v>
                </c:pt>
                <c:pt idx="3">
                  <c:v>3331</c:v>
                </c:pt>
                <c:pt idx="4">
                  <c:v>3568</c:v>
                </c:pt>
                <c:pt idx="5">
                  <c:v>3960</c:v>
                </c:pt>
                <c:pt idx="6">
                  <c:v>3998</c:v>
                </c:pt>
                <c:pt idx="7">
                  <c:v>4040</c:v>
                </c:pt>
                <c:pt idx="8">
                  <c:v>3699</c:v>
                </c:pt>
                <c:pt idx="9">
                  <c:v>4004</c:v>
                </c:pt>
                <c:pt idx="10">
                  <c:v>4204</c:v>
                </c:pt>
              </c:numCache>
            </c:numRef>
          </c:val>
          <c:extLst>
            <c:ext xmlns:c16="http://schemas.microsoft.com/office/drawing/2014/chart" uri="{C3380CC4-5D6E-409C-BE32-E72D297353CC}">
              <c16:uniqueId val="{00000001-44ED-4172-83A6-7B30013928CA}"/>
            </c:ext>
          </c:extLst>
        </c:ser>
        <c:dLbls>
          <c:showLegendKey val="0"/>
          <c:showVal val="0"/>
          <c:showCatName val="0"/>
          <c:showSerName val="0"/>
          <c:showPercent val="0"/>
          <c:showBubbleSize val="0"/>
        </c:dLbls>
        <c:gapWidth val="150"/>
        <c:overlap val="100"/>
        <c:axId val="757130136"/>
        <c:axId val="757130528"/>
      </c:barChart>
      <c:lineChart>
        <c:grouping val="standard"/>
        <c:varyColors val="0"/>
        <c:ser>
          <c:idx val="2"/>
          <c:order val="2"/>
          <c:tx>
            <c:v>中古自動車等買取販売計
営業利益率
Used Vehicle Sales/Purchases Business Total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spPr>
              <a:ln w="28575">
                <a:noFill/>
              </a:ln>
            </c:spPr>
            <c:extLst>
              <c:ext xmlns:c16="http://schemas.microsoft.com/office/drawing/2014/chart" uri="{C3380CC4-5D6E-409C-BE32-E72D297353CC}">
                <c16:uniqueId val="{00000003-44ED-4172-83A6-7B30013928CA}"/>
              </c:ext>
            </c:extLst>
          </c:dPt>
          <c:dPt>
            <c:idx val="1"/>
            <c:bubble3D val="0"/>
            <c:extLst>
              <c:ext xmlns:c16="http://schemas.microsoft.com/office/drawing/2014/chart" uri="{C3380CC4-5D6E-409C-BE32-E72D297353CC}">
                <c16:uniqueId val="{00000004-44ED-4172-83A6-7B30013928CA}"/>
              </c:ext>
            </c:extLst>
          </c:dPt>
          <c:cat>
            <c:strRef>
              <c:f>'Ⅲ-1-(7)_中古車買取販売ｾｸﾞﾒﾝﾄ売上推移'!$F$5:$P$6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'Ⅲ-1-(7)_中古車買取販売ｾｸﾞﾒﾝﾄ売上推移'!$F$15:$P$15</c:f>
              <c:numCache>
                <c:formatCode>0.0;"▲ "0.0</c:formatCode>
                <c:ptCount val="11"/>
                <c:pt idx="0">
                  <c:v>5.0998810076062915</c:v>
                </c:pt>
                <c:pt idx="1">
                  <c:v>6.2299243326182419</c:v>
                </c:pt>
                <c:pt idx="2">
                  <c:v>4.6066938443630789</c:v>
                </c:pt>
                <c:pt idx="3">
                  <c:v>4.8091891564635674</c:v>
                </c:pt>
                <c:pt idx="4">
                  <c:v>2.1580713940196472</c:v>
                </c:pt>
                <c:pt idx="5">
                  <c:v>1.7493846957281469</c:v>
                </c:pt>
                <c:pt idx="6">
                  <c:v>1.2017836345244559</c:v>
                </c:pt>
                <c:pt idx="7">
                  <c:v>1.1365561189622437</c:v>
                </c:pt>
                <c:pt idx="8">
                  <c:v>3.1428579748027006</c:v>
                </c:pt>
                <c:pt idx="9">
                  <c:v>1.4657180582780478</c:v>
                </c:pt>
                <c:pt idx="10">
                  <c:v>1.2512186446156874</c:v>
                </c:pt>
              </c:numCache>
            </c:numRef>
          </c:val>
          <c:smooth val="0"/>
          <c:extLst>
            <c:ext xmlns:c16="http://schemas.microsoft.com/office/drawing/2014/chart" uri="{C3380CC4-5D6E-409C-BE32-E72D297353CC}">
              <c16:uniqueId val="{00000005-44ED-4172-83A6-7B30013928CA}"/>
            </c:ext>
          </c:extLst>
        </c:ser>
        <c:dLbls>
          <c:showLegendKey val="0"/>
          <c:showVal val="0"/>
          <c:showCatName val="0"/>
          <c:showSerName val="0"/>
          <c:showPercent val="0"/>
          <c:showBubbleSize val="0"/>
        </c:dLbls>
        <c:marker val="1"/>
        <c:smooth val="0"/>
        <c:axId val="757551568"/>
        <c:axId val="757551960"/>
      </c:lineChart>
      <c:catAx>
        <c:axId val="757130136"/>
        <c:scaling>
          <c:orientation val="minMax"/>
        </c:scaling>
        <c:delete val="0"/>
        <c:axPos val="b"/>
        <c:numFmt formatCode="@" sourceLinked="0"/>
        <c:majorTickMark val="in"/>
        <c:minorTickMark val="none"/>
        <c:tickLblPos val="nextTo"/>
        <c:spPr>
          <a:ln w="3175">
            <a:solidFill>
              <a:srgbClr val="000000"/>
            </a:solidFill>
            <a:prstDash val="solid"/>
          </a:ln>
        </c:spPr>
        <c:txPr>
          <a:bodyPr rot="0" vert="horz"/>
          <a:lstStyle/>
          <a:p>
            <a:pPr>
              <a:defRPr sz="700"/>
            </a:pPr>
            <a:endParaRPr lang="ja-JP"/>
          </a:p>
        </c:txPr>
        <c:crossAx val="757130528"/>
        <c:crosses val="autoZero"/>
        <c:auto val="1"/>
        <c:lblAlgn val="ctr"/>
        <c:lblOffset val="100"/>
        <c:tickLblSkip val="1"/>
        <c:tickMarkSkip val="1"/>
        <c:noMultiLvlLbl val="0"/>
      </c:catAx>
      <c:valAx>
        <c:axId val="757130528"/>
        <c:scaling>
          <c:orientation val="minMax"/>
          <c:max val="16000"/>
        </c:scaling>
        <c:delete val="0"/>
        <c:axPos val="l"/>
        <c:numFmt formatCode="#,##0;&quot;▲ &quot;#,##0" sourceLinked="1"/>
        <c:majorTickMark val="in"/>
        <c:minorTickMark val="none"/>
        <c:tickLblPos val="nextTo"/>
        <c:spPr>
          <a:ln w="3175">
            <a:solidFill>
              <a:srgbClr val="000000"/>
            </a:solidFill>
            <a:prstDash val="solid"/>
          </a:ln>
        </c:spPr>
        <c:txPr>
          <a:bodyPr rot="0" vert="horz"/>
          <a:lstStyle/>
          <a:p>
            <a:pPr>
              <a:defRPr sz="700"/>
            </a:pPr>
            <a:endParaRPr lang="ja-JP"/>
          </a:p>
        </c:txPr>
        <c:crossAx val="757130136"/>
        <c:crosses val="autoZero"/>
        <c:crossBetween val="between"/>
      </c:valAx>
      <c:catAx>
        <c:axId val="757551568"/>
        <c:scaling>
          <c:orientation val="minMax"/>
        </c:scaling>
        <c:delete val="1"/>
        <c:axPos val="b"/>
        <c:numFmt formatCode="General" sourceLinked="1"/>
        <c:majorTickMark val="out"/>
        <c:minorTickMark val="none"/>
        <c:tickLblPos val="nextTo"/>
        <c:crossAx val="757551960"/>
        <c:crosses val="autoZero"/>
        <c:auto val="1"/>
        <c:lblAlgn val="ctr"/>
        <c:lblOffset val="100"/>
        <c:noMultiLvlLbl val="0"/>
      </c:catAx>
      <c:valAx>
        <c:axId val="757551960"/>
        <c:scaling>
          <c:orientation val="minMax"/>
        </c:scaling>
        <c:delete val="0"/>
        <c:axPos val="r"/>
        <c:numFmt formatCode="0.0;&quot;▲ &quot;0.0" sourceLinked="1"/>
        <c:majorTickMark val="none"/>
        <c:minorTickMark val="none"/>
        <c:tickLblPos val="nextTo"/>
        <c:spPr>
          <a:ln w="3175">
            <a:solidFill>
              <a:srgbClr val="000000"/>
            </a:solidFill>
            <a:prstDash val="solid"/>
          </a:ln>
        </c:spPr>
        <c:txPr>
          <a:bodyPr rot="0" vert="horz"/>
          <a:lstStyle/>
          <a:p>
            <a:pPr>
              <a:defRPr sz="700"/>
            </a:pPr>
            <a:endParaRPr lang="ja-JP"/>
          </a:p>
        </c:txPr>
        <c:crossAx val="757551568"/>
        <c:crosses val="max"/>
        <c:crossBetween val="between"/>
      </c:valAx>
      <c:spPr>
        <a:solidFill>
          <a:srgbClr val="FFFFFF"/>
        </a:solidFill>
        <a:ln w="12700">
          <a:noFill/>
          <a:prstDash val="solid"/>
        </a:ln>
      </c:spPr>
    </c:plotArea>
    <c:legend>
      <c:legendPos val="r"/>
      <c:layout>
        <c:manualLayout>
          <c:xMode val="edge"/>
          <c:yMode val="edge"/>
          <c:x val="0.71819095833784263"/>
          <c:y val="0.11688042675435741"/>
          <c:w val="0.24165682310363415"/>
          <c:h val="0.74861426165231215"/>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1000" b="0" i="0" u="none" strike="noStrike" baseline="0">
          <a:solidFill>
            <a:srgbClr val="000000"/>
          </a:solidFill>
          <a:latin typeface="+mn-lt"/>
          <a:ea typeface="+mn-ea"/>
          <a:cs typeface="ＭＳ Ｐゴシック"/>
        </a:defRPr>
      </a:pPr>
      <a:endParaRPr lang="ja-JP"/>
    </a:p>
  </c:txPr>
  <c:printSettings>
    <c:headerFooter alignWithMargins="0"/>
    <c:pageMargins b="1" l="0.75" r="0.75" t="1" header="0.51200000000000001" footer="0.51200000000000001"/>
    <c:pageSetup orientation="portrait"/>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94753512218873E-2"/>
          <c:y val="0.21454773377208447"/>
          <c:w val="0.59682854426774135"/>
          <c:h val="0.5331004818427546"/>
        </c:manualLayout>
      </c:layout>
      <c:barChart>
        <c:barDir val="col"/>
        <c:grouping val="stacked"/>
        <c:varyColors val="0"/>
        <c:ser>
          <c:idx val="1"/>
          <c:order val="0"/>
          <c:tx>
            <c:strRef>
              <c:f>'Ⅲ-1-(8)_ﾘｻｲｸﾙｾｸﾞﾒﾝﾄ売上推移'!$C$7:$C$9</c:f>
              <c:strCache>
                <c:ptCount val="1"/>
                <c:pt idx="0">
                  <c:v>資源リサイクル
Resource Recycling</c:v>
                </c:pt>
              </c:strCache>
            </c:strRef>
          </c:tx>
          <c:spPr>
            <a:solidFill>
              <a:srgbClr val="6DB27F"/>
            </a:solidFill>
            <a:ln w="12700">
              <a:noFill/>
              <a:prstDash val="solid"/>
            </a:ln>
          </c:spPr>
          <c:invertIfNegative val="0"/>
          <c:cat>
            <c:strRef>
              <c:f>'Ⅲ-1-(8)_ﾘｻｲｸﾙｾｸﾞﾒﾝﾄ売上推移'!$F$5:$P$6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'Ⅲ-1-(8)_ﾘｻｲｸﾙｾｸﾞﾒﾝﾄ売上推移'!$F$7:$P$7</c:f>
              <c:numCache>
                <c:formatCode>#,##0;"▲ "#,##0</c:formatCode>
                <c:ptCount val="11"/>
                <c:pt idx="0">
                  <c:v>4019</c:v>
                </c:pt>
                <c:pt idx="1">
                  <c:v>4821</c:v>
                </c:pt>
                <c:pt idx="2">
                  <c:v>5027</c:v>
                </c:pt>
                <c:pt idx="3">
                  <c:v>4670</c:v>
                </c:pt>
                <c:pt idx="4">
                  <c:v>4512</c:v>
                </c:pt>
                <c:pt idx="5">
                  <c:v>5243</c:v>
                </c:pt>
                <c:pt idx="6">
                  <c:v>4913</c:v>
                </c:pt>
                <c:pt idx="7">
                  <c:v>4703</c:v>
                </c:pt>
                <c:pt idx="8">
                  <c:v>4146</c:v>
                </c:pt>
                <c:pt idx="9">
                  <c:v>5355</c:v>
                </c:pt>
                <c:pt idx="10">
                  <c:v>5059</c:v>
                </c:pt>
              </c:numCache>
            </c:numRef>
          </c:val>
          <c:extLst>
            <c:ext xmlns:c16="http://schemas.microsoft.com/office/drawing/2014/chart" uri="{C3380CC4-5D6E-409C-BE32-E72D297353CC}">
              <c16:uniqueId val="{00000000-8484-4CB6-A3A6-3CA191A3F0FB}"/>
            </c:ext>
          </c:extLst>
        </c:ser>
        <c:ser>
          <c:idx val="0"/>
          <c:order val="1"/>
          <c:tx>
            <c:strRef>
              <c:f>'Ⅲ-1-(8)_ﾘｻｲｸﾙｾｸﾞﾒﾝﾄ売上推移'!$C$10:$C$12</c:f>
              <c:strCache>
                <c:ptCount val="1"/>
                <c:pt idx="0">
                  <c:v>プラントリサイクル
Industrial Plant Recycling</c:v>
                </c:pt>
              </c:strCache>
            </c:strRef>
          </c:tx>
          <c:spPr>
            <a:solidFill>
              <a:schemeClr val="accent5">
                <a:lumMod val="40000"/>
                <a:lumOff val="60000"/>
              </a:schemeClr>
            </a:solidFill>
            <a:ln w="12700">
              <a:noFill/>
              <a:prstDash val="solid"/>
            </a:ln>
          </c:spPr>
          <c:invertIfNegative val="0"/>
          <c:cat>
            <c:strRef>
              <c:f>'Ⅲ-1-(8)_ﾘｻｲｸﾙｾｸﾞﾒﾝﾄ売上推移'!$F$5:$P$6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'Ⅲ-1-(8)_ﾘｻｲｸﾙｾｸﾞﾒﾝﾄ売上推移'!$F$10:$P$10</c:f>
              <c:numCache>
                <c:formatCode>#,##0;"▲ "#,##0</c:formatCode>
                <c:ptCount val="11"/>
                <c:pt idx="0">
                  <c:v>0</c:v>
                </c:pt>
                <c:pt idx="1">
                  <c:v>0</c:v>
                </c:pt>
                <c:pt idx="2">
                  <c:v>0</c:v>
                </c:pt>
                <c:pt idx="3">
                  <c:v>0</c:v>
                </c:pt>
                <c:pt idx="4">
                  <c:v>0</c:v>
                </c:pt>
                <c:pt idx="5">
                  <c:v>0</c:v>
                </c:pt>
                <c:pt idx="6">
                  <c:v>0</c:v>
                </c:pt>
                <c:pt idx="7">
                  <c:v>460</c:v>
                </c:pt>
                <c:pt idx="8">
                  <c:v>685</c:v>
                </c:pt>
                <c:pt idx="9">
                  <c:v>1885</c:v>
                </c:pt>
                <c:pt idx="10">
                  <c:v>3925</c:v>
                </c:pt>
              </c:numCache>
            </c:numRef>
          </c:val>
          <c:extLst>
            <c:ext xmlns:c16="http://schemas.microsoft.com/office/drawing/2014/chart" uri="{C3380CC4-5D6E-409C-BE32-E72D297353CC}">
              <c16:uniqueId val="{00000001-8484-4CB6-A3A6-3CA191A3F0FB}"/>
            </c:ext>
          </c:extLst>
        </c:ser>
        <c:dLbls>
          <c:showLegendKey val="0"/>
          <c:showVal val="0"/>
          <c:showCatName val="0"/>
          <c:showSerName val="0"/>
          <c:showPercent val="0"/>
          <c:showBubbleSize val="0"/>
        </c:dLbls>
        <c:gapWidth val="150"/>
        <c:overlap val="100"/>
        <c:axId val="757553136"/>
        <c:axId val="758291512"/>
      </c:barChart>
      <c:lineChart>
        <c:grouping val="standard"/>
        <c:varyColors val="0"/>
        <c:ser>
          <c:idx val="3"/>
          <c:order val="2"/>
          <c:tx>
            <c:v>リサイクル　計　営業利益率
Recycling Business Total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dPt>
            <c:idx val="0"/>
            <c:bubble3D val="0"/>
            <c:extLst>
              <c:ext xmlns:c16="http://schemas.microsoft.com/office/drawing/2014/chart" uri="{C3380CC4-5D6E-409C-BE32-E72D297353CC}">
                <c16:uniqueId val="{00000005-8484-4CB6-A3A6-3CA191A3F0FB}"/>
              </c:ext>
            </c:extLst>
          </c:dPt>
          <c:dPt>
            <c:idx val="1"/>
            <c:bubble3D val="0"/>
            <c:extLst>
              <c:ext xmlns:c16="http://schemas.microsoft.com/office/drawing/2014/chart" uri="{C3380CC4-5D6E-409C-BE32-E72D297353CC}">
                <c16:uniqueId val="{00000006-8484-4CB6-A3A6-3CA191A3F0FB}"/>
              </c:ext>
            </c:extLst>
          </c:dPt>
          <c:dPt>
            <c:idx val="2"/>
            <c:bubble3D val="0"/>
            <c:extLst>
              <c:ext xmlns:c16="http://schemas.microsoft.com/office/drawing/2014/chart" uri="{C3380CC4-5D6E-409C-BE32-E72D297353CC}">
                <c16:uniqueId val="{00000007-8484-4CB6-A3A6-3CA191A3F0FB}"/>
              </c:ext>
            </c:extLst>
          </c:dPt>
          <c:dPt>
            <c:idx val="3"/>
            <c:bubble3D val="0"/>
            <c:extLst>
              <c:ext xmlns:c16="http://schemas.microsoft.com/office/drawing/2014/chart" uri="{C3380CC4-5D6E-409C-BE32-E72D297353CC}">
                <c16:uniqueId val="{00000008-8484-4CB6-A3A6-3CA191A3F0FB}"/>
              </c:ext>
            </c:extLst>
          </c:dPt>
          <c:cat>
            <c:strRef>
              <c:f>'Ⅲ-1-(8)_ﾘｻｲｸﾙｾｸﾞﾒﾝﾄ売上推移'!$F$5:$P$6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'Ⅲ-1-(8)_ﾘｻｲｸﾙｾｸﾞﾒﾝﾄ売上推移'!$F$15:$P$15</c:f>
              <c:numCache>
                <c:formatCode>#,##0.0;"▲ "#,##0.0</c:formatCode>
                <c:ptCount val="11"/>
                <c:pt idx="0">
                  <c:v>2.5729348978634348</c:v>
                </c:pt>
                <c:pt idx="1">
                  <c:v>10.502408699295909</c:v>
                </c:pt>
                <c:pt idx="2">
                  <c:v>9.1927031094217231</c:v>
                </c:pt>
                <c:pt idx="3">
                  <c:v>3.6652563258643585</c:v>
                </c:pt>
                <c:pt idx="4">
                  <c:v>2.5483745259240171</c:v>
                </c:pt>
                <c:pt idx="5">
                  <c:v>11.532538843893409</c:v>
                </c:pt>
                <c:pt idx="6">
                  <c:v>9.7911105128847122</c:v>
                </c:pt>
                <c:pt idx="7">
                  <c:v>5.995616989690868</c:v>
                </c:pt>
                <c:pt idx="8">
                  <c:v>7.7886273496570997</c:v>
                </c:pt>
                <c:pt idx="9">
                  <c:v>15.779315212157707</c:v>
                </c:pt>
                <c:pt idx="10">
                  <c:v>14.844602599134097</c:v>
                </c:pt>
              </c:numCache>
            </c:numRef>
          </c:val>
          <c:smooth val="0"/>
          <c:extLst>
            <c:ext xmlns:c16="http://schemas.microsoft.com/office/drawing/2014/chart" uri="{C3380CC4-5D6E-409C-BE32-E72D297353CC}">
              <c16:uniqueId val="{00000009-8484-4CB6-A3A6-3CA191A3F0FB}"/>
            </c:ext>
          </c:extLst>
        </c:ser>
        <c:dLbls>
          <c:showLegendKey val="0"/>
          <c:showVal val="0"/>
          <c:showCatName val="0"/>
          <c:showSerName val="0"/>
          <c:showPercent val="0"/>
          <c:showBubbleSize val="0"/>
        </c:dLbls>
        <c:marker val="1"/>
        <c:smooth val="0"/>
        <c:axId val="758291904"/>
        <c:axId val="758292296"/>
      </c:lineChart>
      <c:catAx>
        <c:axId val="7575531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8291512"/>
        <c:crosses val="autoZero"/>
        <c:auto val="0"/>
        <c:lblAlgn val="ctr"/>
        <c:lblOffset val="100"/>
        <c:tickLblSkip val="1"/>
        <c:tickMarkSkip val="1"/>
        <c:noMultiLvlLbl val="0"/>
      </c:catAx>
      <c:valAx>
        <c:axId val="758291512"/>
        <c:scaling>
          <c:orientation val="minMax"/>
          <c:max val="10000"/>
          <c:min val="0"/>
        </c:scaling>
        <c:delete val="0"/>
        <c:axPos val="l"/>
        <c:numFmt formatCode="#,##0;&quot;▲ &quot;#,##0" sourceLinked="1"/>
        <c:majorTickMark val="in"/>
        <c:minorTickMark val="none"/>
        <c:tickLblPos val="nextTo"/>
        <c:spPr>
          <a:ln w="3175">
            <a:solidFill>
              <a:srgbClr val="000000"/>
            </a:solidFill>
            <a:prstDash val="solid"/>
          </a:ln>
        </c:spPr>
        <c:txPr>
          <a:bodyPr rot="0" vert="horz"/>
          <a:lstStyle/>
          <a:p>
            <a:pPr>
              <a:defRPr sz="700"/>
            </a:pPr>
            <a:endParaRPr lang="ja-JP"/>
          </a:p>
        </c:txPr>
        <c:crossAx val="757553136"/>
        <c:crosses val="autoZero"/>
        <c:crossBetween val="between"/>
        <c:majorUnit val="2000"/>
      </c:valAx>
      <c:catAx>
        <c:axId val="758291904"/>
        <c:scaling>
          <c:orientation val="minMax"/>
        </c:scaling>
        <c:delete val="1"/>
        <c:axPos val="b"/>
        <c:numFmt formatCode="General" sourceLinked="1"/>
        <c:majorTickMark val="out"/>
        <c:minorTickMark val="none"/>
        <c:tickLblPos val="nextTo"/>
        <c:crossAx val="758292296"/>
        <c:crosses val="autoZero"/>
        <c:auto val="0"/>
        <c:lblAlgn val="ctr"/>
        <c:lblOffset val="100"/>
        <c:noMultiLvlLbl val="0"/>
      </c:catAx>
      <c:valAx>
        <c:axId val="758292296"/>
        <c:scaling>
          <c:orientation val="minMax"/>
          <c:max val="30"/>
          <c:min val="0"/>
        </c:scaling>
        <c:delete val="0"/>
        <c:axPos val="r"/>
        <c:numFmt formatCode="#,##0.0;&quot;▲ &quot;#,##0.0" sourceLinked="1"/>
        <c:majorTickMark val="in"/>
        <c:minorTickMark val="none"/>
        <c:tickLblPos val="nextTo"/>
        <c:spPr>
          <a:ln w="3175">
            <a:solidFill>
              <a:srgbClr val="000000"/>
            </a:solidFill>
            <a:prstDash val="solid"/>
          </a:ln>
        </c:spPr>
        <c:txPr>
          <a:bodyPr rot="0" vert="horz"/>
          <a:lstStyle/>
          <a:p>
            <a:pPr>
              <a:defRPr sz="700"/>
            </a:pPr>
            <a:endParaRPr lang="ja-JP"/>
          </a:p>
        </c:txPr>
        <c:crossAx val="758291904"/>
        <c:crosses val="max"/>
        <c:crossBetween val="between"/>
        <c:majorUnit val="10"/>
        <c:minorUnit val="10"/>
      </c:valAx>
      <c:spPr>
        <a:solidFill>
          <a:srgbClr val="FFFFFF"/>
        </a:solidFill>
        <a:ln w="12700">
          <a:noFill/>
          <a:prstDash val="solid"/>
        </a:ln>
      </c:spPr>
    </c:plotArea>
    <c:legend>
      <c:legendPos val="r"/>
      <c:legendEntry>
        <c:idx val="0"/>
        <c:txPr>
          <a:bodyPr/>
          <a:lstStyle/>
          <a:p>
            <a:pPr>
              <a:defRPr sz="600"/>
            </a:pPr>
            <a:endParaRPr lang="ja-JP"/>
          </a:p>
        </c:txPr>
      </c:legendEntry>
      <c:legendEntry>
        <c:idx val="1"/>
        <c:txPr>
          <a:bodyPr/>
          <a:lstStyle/>
          <a:p>
            <a:pPr>
              <a:defRPr sz="600"/>
            </a:pPr>
            <a:endParaRPr lang="ja-JP"/>
          </a:p>
        </c:txPr>
      </c:legendEntry>
      <c:legendEntry>
        <c:idx val="2"/>
        <c:txPr>
          <a:bodyPr/>
          <a:lstStyle/>
          <a:p>
            <a:pPr>
              <a:defRPr sz="600"/>
            </a:pPr>
            <a:endParaRPr lang="ja-JP"/>
          </a:p>
        </c:txPr>
      </c:legendEntry>
      <c:layout>
        <c:manualLayout>
          <c:xMode val="edge"/>
          <c:yMode val="edge"/>
          <c:x val="0.30069391663648243"/>
          <c:y val="0.11012585934761177"/>
          <c:w val="0.38851208960884082"/>
          <c:h val="0.22698330927626348"/>
        </c:manualLayout>
      </c:layout>
      <c:overlay val="0"/>
      <c:spPr>
        <a:noFill/>
        <a:ln w="3175">
          <a:noFill/>
          <a:prstDash val="solid"/>
        </a:ln>
      </c:spPr>
      <c:txPr>
        <a:bodyPr/>
        <a:lstStyle/>
        <a:p>
          <a:pPr>
            <a:defRPr sz="600"/>
          </a:pPr>
          <a:endParaRPr lang="ja-JP"/>
        </a:p>
      </c:txPr>
    </c:legend>
    <c:plotVisOnly val="0"/>
    <c:dispBlanksAs val="gap"/>
    <c:showDLblsOverMax val="0"/>
  </c:chart>
  <c:spPr>
    <a:noFill/>
    <a:ln w="3175">
      <a:noFill/>
      <a:prstDash val="solid"/>
    </a:ln>
  </c:spPr>
  <c:txPr>
    <a:bodyPr/>
    <a:lstStyle/>
    <a:p>
      <a:pPr>
        <a:defRPr sz="800" b="0" i="0" u="none" strike="noStrike" baseline="0">
          <a:solidFill>
            <a:srgbClr val="000000"/>
          </a:solidFill>
          <a:latin typeface="+mn-lt"/>
          <a:ea typeface="メイリオ" panose="020B0604030504040204" pitchFamily="50" charset="-128"/>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horizontalDpi="300" verticalDpi="3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294672431700178E-2"/>
          <c:y val="8.331627793539742E-2"/>
          <c:w val="0.90375698822628792"/>
          <c:h val="0.53383342817927115"/>
        </c:manualLayout>
      </c:layout>
      <c:lineChart>
        <c:grouping val="standard"/>
        <c:varyColors val="0"/>
        <c:ser>
          <c:idx val="1"/>
          <c:order val="0"/>
          <c:spPr>
            <a:ln w="25400">
              <a:solidFill>
                <a:schemeClr val="tx1"/>
              </a:solidFill>
              <a:prstDash val="solid"/>
            </a:ln>
          </c:spPr>
          <c:marker>
            <c:symbol val="none"/>
          </c:marker>
          <c:cat>
            <c:numLit>
              <c:formatCode>General</c:formatCode>
              <c:ptCount val="133"/>
              <c:pt idx="0">
                <c:v>2012</c:v>
              </c:pt>
              <c:pt idx="1">
                <c:v>2012</c:v>
              </c:pt>
              <c:pt idx="2">
                <c:v>2012</c:v>
              </c:pt>
              <c:pt idx="3">
                <c:v>2012</c:v>
              </c:pt>
              <c:pt idx="4">
                <c:v>2012</c:v>
              </c:pt>
              <c:pt idx="5">
                <c:v>2012</c:v>
              </c:pt>
              <c:pt idx="6">
                <c:v>2012</c:v>
              </c:pt>
              <c:pt idx="7">
                <c:v>2012</c:v>
              </c:pt>
              <c:pt idx="8">
                <c:v>2012</c:v>
              </c:pt>
              <c:pt idx="9">
                <c:v>2013</c:v>
              </c:pt>
              <c:pt idx="10">
                <c:v>2013</c:v>
              </c:pt>
              <c:pt idx="11">
                <c:v>2013</c:v>
              </c:pt>
              <c:pt idx="12">
                <c:v>2013</c:v>
              </c:pt>
              <c:pt idx="13">
                <c:v>2013</c:v>
              </c:pt>
              <c:pt idx="14">
                <c:v>2013</c:v>
              </c:pt>
              <c:pt idx="15">
                <c:v>2013</c:v>
              </c:pt>
              <c:pt idx="16">
                <c:v>2013</c:v>
              </c:pt>
              <c:pt idx="17">
                <c:v>2013</c:v>
              </c:pt>
              <c:pt idx="18">
                <c:v>2013</c:v>
              </c:pt>
              <c:pt idx="19">
                <c:v>2013</c:v>
              </c:pt>
              <c:pt idx="20">
                <c:v>2013</c:v>
              </c:pt>
              <c:pt idx="21">
                <c:v>2014</c:v>
              </c:pt>
              <c:pt idx="22">
                <c:v>2014</c:v>
              </c:pt>
              <c:pt idx="23">
                <c:v>2014</c:v>
              </c:pt>
              <c:pt idx="24">
                <c:v>2014</c:v>
              </c:pt>
              <c:pt idx="25">
                <c:v>2014</c:v>
              </c:pt>
              <c:pt idx="26">
                <c:v>2014</c:v>
              </c:pt>
              <c:pt idx="27">
                <c:v>2014</c:v>
              </c:pt>
              <c:pt idx="28">
                <c:v>2014</c:v>
              </c:pt>
              <c:pt idx="29">
                <c:v>2014</c:v>
              </c:pt>
              <c:pt idx="30">
                <c:v>2014</c:v>
              </c:pt>
              <c:pt idx="31">
                <c:v>2014</c:v>
              </c:pt>
              <c:pt idx="32">
                <c:v>2014</c:v>
              </c:pt>
              <c:pt idx="33">
                <c:v>2015</c:v>
              </c:pt>
              <c:pt idx="34">
                <c:v>2015</c:v>
              </c:pt>
              <c:pt idx="35">
                <c:v>2015</c:v>
              </c:pt>
              <c:pt idx="36">
                <c:v>2015</c:v>
              </c:pt>
              <c:pt idx="37">
                <c:v>2015</c:v>
              </c:pt>
              <c:pt idx="38">
                <c:v>2015</c:v>
              </c:pt>
              <c:pt idx="39">
                <c:v>2015</c:v>
              </c:pt>
              <c:pt idx="40">
                <c:v>2015</c:v>
              </c:pt>
              <c:pt idx="41">
                <c:v>2015</c:v>
              </c:pt>
              <c:pt idx="42">
                <c:v>2015</c:v>
              </c:pt>
              <c:pt idx="43">
                <c:v>2015</c:v>
              </c:pt>
              <c:pt idx="44">
                <c:v>2015</c:v>
              </c:pt>
              <c:pt idx="45">
                <c:v>2016</c:v>
              </c:pt>
              <c:pt idx="46">
                <c:v>2016</c:v>
              </c:pt>
              <c:pt idx="47">
                <c:v>2016</c:v>
              </c:pt>
              <c:pt idx="48">
                <c:v>2016</c:v>
              </c:pt>
              <c:pt idx="49">
                <c:v>2016</c:v>
              </c:pt>
              <c:pt idx="50">
                <c:v>2016</c:v>
              </c:pt>
              <c:pt idx="51">
                <c:v>2016</c:v>
              </c:pt>
              <c:pt idx="52">
                <c:v>2016</c:v>
              </c:pt>
              <c:pt idx="53">
                <c:v>2016</c:v>
              </c:pt>
              <c:pt idx="54">
                <c:v>2016</c:v>
              </c:pt>
              <c:pt idx="55">
                <c:v>2016</c:v>
              </c:pt>
              <c:pt idx="56">
                <c:v>2016</c:v>
              </c:pt>
              <c:pt idx="57">
                <c:v>2016</c:v>
              </c:pt>
              <c:pt idx="58">
                <c:v>2017</c:v>
              </c:pt>
              <c:pt idx="59">
                <c:v>2017</c:v>
              </c:pt>
              <c:pt idx="60">
                <c:v>2017</c:v>
              </c:pt>
              <c:pt idx="61">
                <c:v>2017</c:v>
              </c:pt>
              <c:pt idx="62">
                <c:v>2017</c:v>
              </c:pt>
              <c:pt idx="63">
                <c:v>2017</c:v>
              </c:pt>
              <c:pt idx="64">
                <c:v>2017</c:v>
              </c:pt>
              <c:pt idx="65">
                <c:v>2017</c:v>
              </c:pt>
              <c:pt idx="66">
                <c:v>2017</c:v>
              </c:pt>
              <c:pt idx="67">
                <c:v>2017</c:v>
              </c:pt>
              <c:pt idx="68">
                <c:v>2017</c:v>
              </c:pt>
              <c:pt idx="69">
                <c:v>2017</c:v>
              </c:pt>
              <c:pt idx="70">
                <c:v>2018</c:v>
              </c:pt>
              <c:pt idx="71">
                <c:v>2018</c:v>
              </c:pt>
              <c:pt idx="72">
                <c:v>2018</c:v>
              </c:pt>
              <c:pt idx="73">
                <c:v>2018</c:v>
              </c:pt>
              <c:pt idx="74">
                <c:v>2018</c:v>
              </c:pt>
              <c:pt idx="75">
                <c:v>2018</c:v>
              </c:pt>
              <c:pt idx="76">
                <c:v>2018</c:v>
              </c:pt>
              <c:pt idx="77">
                <c:v>2018</c:v>
              </c:pt>
              <c:pt idx="78">
                <c:v>2018</c:v>
              </c:pt>
              <c:pt idx="79">
                <c:v>2018</c:v>
              </c:pt>
              <c:pt idx="80">
                <c:v>2018</c:v>
              </c:pt>
              <c:pt idx="81">
                <c:v>2018</c:v>
              </c:pt>
              <c:pt idx="82">
                <c:v>2019</c:v>
              </c:pt>
              <c:pt idx="83">
                <c:v>2019</c:v>
              </c:pt>
              <c:pt idx="84">
                <c:v>2019</c:v>
              </c:pt>
              <c:pt idx="85">
                <c:v>2019</c:v>
              </c:pt>
              <c:pt idx="86">
                <c:v>2019</c:v>
              </c:pt>
              <c:pt idx="87">
                <c:v>2019</c:v>
              </c:pt>
              <c:pt idx="88">
                <c:v>2019</c:v>
              </c:pt>
              <c:pt idx="89">
                <c:v>2019</c:v>
              </c:pt>
              <c:pt idx="90">
                <c:v>2019</c:v>
              </c:pt>
              <c:pt idx="91">
                <c:v>2019</c:v>
              </c:pt>
              <c:pt idx="92">
                <c:v>2019</c:v>
              </c:pt>
              <c:pt idx="93">
                <c:v>2019</c:v>
              </c:pt>
              <c:pt idx="94">
                <c:v>2020</c:v>
              </c:pt>
              <c:pt idx="95">
                <c:v>2020</c:v>
              </c:pt>
              <c:pt idx="96">
                <c:v>2020</c:v>
              </c:pt>
              <c:pt idx="97">
                <c:v>2020</c:v>
              </c:pt>
              <c:pt idx="98">
                <c:v>2020</c:v>
              </c:pt>
              <c:pt idx="99">
                <c:v>2020</c:v>
              </c:pt>
              <c:pt idx="100">
                <c:v>2020</c:v>
              </c:pt>
              <c:pt idx="101">
                <c:v>2020</c:v>
              </c:pt>
              <c:pt idx="102">
                <c:v>2020</c:v>
              </c:pt>
              <c:pt idx="103">
                <c:v>2020</c:v>
              </c:pt>
              <c:pt idx="104">
                <c:v>2020</c:v>
              </c:pt>
              <c:pt idx="105">
                <c:v>2020</c:v>
              </c:pt>
              <c:pt idx="106">
                <c:v>2021</c:v>
              </c:pt>
              <c:pt idx="107">
                <c:v>2021</c:v>
              </c:pt>
              <c:pt idx="108">
                <c:v>2021</c:v>
              </c:pt>
              <c:pt idx="109">
                <c:v>2021</c:v>
              </c:pt>
              <c:pt idx="110">
                <c:v>2021</c:v>
              </c:pt>
              <c:pt idx="111">
                <c:v>2021</c:v>
              </c:pt>
              <c:pt idx="112">
                <c:v>2021</c:v>
              </c:pt>
              <c:pt idx="113">
                <c:v>2021</c:v>
              </c:pt>
              <c:pt idx="114">
                <c:v>2021</c:v>
              </c:pt>
              <c:pt idx="115">
                <c:v>2021</c:v>
              </c:pt>
              <c:pt idx="116">
                <c:v>2021</c:v>
              </c:pt>
              <c:pt idx="117">
                <c:v>2021</c:v>
              </c:pt>
              <c:pt idx="118">
                <c:v>2022</c:v>
              </c:pt>
              <c:pt idx="119">
                <c:v>2022</c:v>
              </c:pt>
              <c:pt idx="120">
                <c:v>2022</c:v>
              </c:pt>
              <c:pt idx="121">
                <c:v>2022</c:v>
              </c:pt>
              <c:pt idx="122">
                <c:v>2022</c:v>
              </c:pt>
              <c:pt idx="123">
                <c:v>2022</c:v>
              </c:pt>
              <c:pt idx="124">
                <c:v>2022</c:v>
              </c:pt>
              <c:pt idx="125">
                <c:v>2022</c:v>
              </c:pt>
              <c:pt idx="126">
                <c:v>2022</c:v>
              </c:pt>
              <c:pt idx="127">
                <c:v>2022</c:v>
              </c:pt>
              <c:pt idx="128">
                <c:v>2022</c:v>
              </c:pt>
              <c:pt idx="129">
                <c:v>2022</c:v>
              </c:pt>
              <c:pt idx="130">
                <c:v>2023</c:v>
              </c:pt>
              <c:pt idx="131">
                <c:v>2023</c:v>
              </c:pt>
              <c:pt idx="132">
                <c:v>2023</c:v>
              </c:pt>
            </c:numLit>
          </c:cat>
          <c:val>
            <c:numLit>
              <c:formatCode>General</c:formatCode>
              <c:ptCount val="132"/>
              <c:pt idx="0">
                <c:v>31333</c:v>
              </c:pt>
              <c:pt idx="1">
                <c:v>29387</c:v>
              </c:pt>
              <c:pt idx="2">
                <c:v>25008</c:v>
              </c:pt>
              <c:pt idx="3">
                <c:v>25000</c:v>
              </c:pt>
              <c:pt idx="4">
                <c:v>25873</c:v>
              </c:pt>
              <c:pt idx="5">
                <c:v>23892</c:v>
              </c:pt>
              <c:pt idx="6">
                <c:v>21200</c:v>
              </c:pt>
              <c:pt idx="7">
                <c:v>23308</c:v>
              </c:pt>
              <c:pt idx="8">
                <c:v>25433</c:v>
              </c:pt>
              <c:pt idx="9">
                <c:v>29267</c:v>
              </c:pt>
              <c:pt idx="10">
                <c:v>32142</c:v>
              </c:pt>
              <c:pt idx="11">
                <c:v>33892</c:v>
              </c:pt>
              <c:pt idx="12">
                <c:v>32267</c:v>
              </c:pt>
              <c:pt idx="13">
                <c:v>31420</c:v>
              </c:pt>
              <c:pt idx="14">
                <c:v>30833</c:v>
              </c:pt>
              <c:pt idx="15">
                <c:v>30280</c:v>
              </c:pt>
              <c:pt idx="16">
                <c:v>31775</c:v>
              </c:pt>
              <c:pt idx="17">
                <c:v>33450</c:v>
              </c:pt>
              <c:pt idx="18">
                <c:v>33813</c:v>
              </c:pt>
              <c:pt idx="19">
                <c:v>36475</c:v>
              </c:pt>
              <c:pt idx="20">
                <c:v>37092</c:v>
              </c:pt>
              <c:pt idx="21">
                <c:v>35250</c:v>
              </c:pt>
              <c:pt idx="22">
                <c:v>33125</c:v>
              </c:pt>
              <c:pt idx="23">
                <c:v>29708</c:v>
              </c:pt>
              <c:pt idx="24">
                <c:v>31220</c:v>
              </c:pt>
              <c:pt idx="25">
                <c:v>31225</c:v>
              </c:pt>
              <c:pt idx="26">
                <c:v>31517</c:v>
              </c:pt>
              <c:pt idx="27">
                <c:v>31667</c:v>
              </c:pt>
              <c:pt idx="28">
                <c:v>31467</c:v>
              </c:pt>
              <c:pt idx="29">
                <c:v>32100</c:v>
              </c:pt>
              <c:pt idx="30">
                <c:v>29560</c:v>
              </c:pt>
              <c:pt idx="31">
                <c:v>27875</c:v>
              </c:pt>
              <c:pt idx="32">
                <c:v>26633</c:v>
              </c:pt>
              <c:pt idx="33">
                <c:v>24850</c:v>
              </c:pt>
              <c:pt idx="34">
                <c:v>23842</c:v>
              </c:pt>
              <c:pt idx="35">
                <c:v>23300</c:v>
              </c:pt>
              <c:pt idx="36">
                <c:v>23647</c:v>
              </c:pt>
              <c:pt idx="37">
                <c:v>24075</c:v>
              </c:pt>
              <c:pt idx="38">
                <c:v>25108</c:v>
              </c:pt>
              <c:pt idx="39">
                <c:v>23480</c:v>
              </c:pt>
              <c:pt idx="40">
                <c:v>21958</c:v>
              </c:pt>
              <c:pt idx="41">
                <c:v>17027</c:v>
              </c:pt>
              <c:pt idx="42">
                <c:v>14558</c:v>
              </c:pt>
              <c:pt idx="43">
                <c:v>14092</c:v>
              </c:pt>
              <c:pt idx="44">
                <c:v>15075</c:v>
              </c:pt>
              <c:pt idx="45">
                <c:v>14983</c:v>
              </c:pt>
              <c:pt idx="46">
                <c:v>15325</c:v>
              </c:pt>
              <c:pt idx="47">
                <c:v>16840</c:v>
              </c:pt>
              <c:pt idx="48">
                <c:v>22433</c:v>
              </c:pt>
              <c:pt idx="49">
                <c:v>22600</c:v>
              </c:pt>
              <c:pt idx="50">
                <c:v>18393</c:v>
              </c:pt>
              <c:pt idx="51">
                <c:v>17542</c:v>
              </c:pt>
              <c:pt idx="52">
                <c:v>18127</c:v>
              </c:pt>
              <c:pt idx="53">
                <c:v>18992</c:v>
              </c:pt>
              <c:pt idx="54">
                <c:v>18850</c:v>
              </c:pt>
              <c:pt idx="55">
                <c:v>22440</c:v>
              </c:pt>
              <c:pt idx="56">
                <c:v>25383</c:v>
              </c:pt>
              <c:pt idx="57">
                <c:v>26092</c:v>
              </c:pt>
              <c:pt idx="58">
                <c:v>25708</c:v>
              </c:pt>
              <c:pt idx="59">
                <c:v>28473</c:v>
              </c:pt>
              <c:pt idx="60">
                <c:v>26883</c:v>
              </c:pt>
              <c:pt idx="61">
                <c:v>23707</c:v>
              </c:pt>
              <c:pt idx="62">
                <c:v>24700</c:v>
              </c:pt>
              <c:pt idx="63">
                <c:v>26233</c:v>
              </c:pt>
              <c:pt idx="64">
                <c:v>29560</c:v>
              </c:pt>
              <c:pt idx="65">
                <c:v>31650</c:v>
              </c:pt>
              <c:pt idx="66">
                <c:v>30600</c:v>
              </c:pt>
              <c:pt idx="67">
                <c:v>33133</c:v>
              </c:pt>
              <c:pt idx="68">
                <c:v>35300</c:v>
              </c:pt>
              <c:pt idx="69">
                <c:v>36367</c:v>
              </c:pt>
              <c:pt idx="70">
                <c:v>35525</c:v>
              </c:pt>
              <c:pt idx="71">
                <c:v>36208</c:v>
              </c:pt>
              <c:pt idx="72">
                <c:v>33100</c:v>
              </c:pt>
              <c:pt idx="73">
                <c:v>33580</c:v>
              </c:pt>
              <c:pt idx="74">
                <c:v>34108</c:v>
              </c:pt>
              <c:pt idx="75">
                <c:v>33867</c:v>
              </c:pt>
              <c:pt idx="76">
                <c:v>34893</c:v>
              </c:pt>
              <c:pt idx="77">
                <c:v>35825</c:v>
              </c:pt>
              <c:pt idx="78">
                <c:v>36247</c:v>
              </c:pt>
              <c:pt idx="79">
                <c:v>32008</c:v>
              </c:pt>
              <c:pt idx="80">
                <c:v>29392</c:v>
              </c:pt>
              <c:pt idx="81">
                <c:v>28940</c:v>
              </c:pt>
              <c:pt idx="82">
                <c:v>30617</c:v>
              </c:pt>
              <c:pt idx="83">
                <c:v>33308</c:v>
              </c:pt>
              <c:pt idx="84">
                <c:v>31108</c:v>
              </c:pt>
              <c:pt idx="85">
                <c:v>29480</c:v>
              </c:pt>
              <c:pt idx="86">
                <c:v>27508</c:v>
              </c:pt>
              <c:pt idx="87">
                <c:v>25620</c:v>
              </c:pt>
              <c:pt idx="88">
                <c:v>25667</c:v>
              </c:pt>
              <c:pt idx="89">
                <c:v>23658</c:v>
              </c:pt>
              <c:pt idx="90">
                <c:v>22200</c:v>
              </c:pt>
              <c:pt idx="91">
                <c:v>22717</c:v>
              </c:pt>
              <c:pt idx="92">
                <c:v>24300</c:v>
              </c:pt>
              <c:pt idx="93">
                <c:v>24220</c:v>
              </c:pt>
              <c:pt idx="94">
                <c:v>20408</c:v>
              </c:pt>
              <c:pt idx="95">
                <c:v>19842</c:v>
              </c:pt>
              <c:pt idx="96">
                <c:v>19213</c:v>
              </c:pt>
              <c:pt idx="97">
                <c:v>19592</c:v>
              </c:pt>
              <c:pt idx="98">
                <c:v>23892</c:v>
              </c:pt>
              <c:pt idx="99">
                <c:v>22393</c:v>
              </c:pt>
              <c:pt idx="100">
                <c:v>24058</c:v>
              </c:pt>
              <c:pt idx="101">
                <c:v>26180</c:v>
              </c:pt>
              <c:pt idx="102">
                <c:v>26725</c:v>
              </c:pt>
              <c:pt idx="103">
                <c:v>29367</c:v>
              </c:pt>
              <c:pt idx="104">
                <c:v>38407</c:v>
              </c:pt>
              <c:pt idx="105">
                <c:v>39567</c:v>
              </c:pt>
              <c:pt idx="106">
                <c:v>37417</c:v>
              </c:pt>
              <c:pt idx="107">
                <c:v>40260</c:v>
              </c:pt>
              <c:pt idx="108">
                <c:v>41642</c:v>
              </c:pt>
              <c:pt idx="109">
                <c:v>47450</c:v>
              </c:pt>
              <c:pt idx="110">
                <c:v>49760</c:v>
              </c:pt>
              <c:pt idx="111">
                <c:v>49783</c:v>
              </c:pt>
              <c:pt idx="112">
                <c:v>48517</c:v>
              </c:pt>
              <c:pt idx="113">
                <c:v>48327</c:v>
              </c:pt>
              <c:pt idx="114">
                <c:v>54242</c:v>
              </c:pt>
              <c:pt idx="115">
                <c:v>55000</c:v>
              </c:pt>
              <c:pt idx="116">
                <c:v>53600</c:v>
              </c:pt>
              <c:pt idx="117">
                <c:v>52125</c:v>
              </c:pt>
              <c:pt idx="118">
                <c:v>54592</c:v>
              </c:pt>
              <c:pt idx="119">
                <c:v>61003</c:v>
              </c:pt>
              <c:pt idx="120">
                <c:v>65192</c:v>
              </c:pt>
              <c:pt idx="121">
                <c:v>60942</c:v>
              </c:pt>
              <c:pt idx="122">
                <c:v>54273</c:v>
              </c:pt>
              <c:pt idx="123">
                <c:v>45200</c:v>
              </c:pt>
              <c:pt idx="124">
                <c:v>43020</c:v>
              </c:pt>
              <c:pt idx="125">
                <c:v>49775</c:v>
              </c:pt>
              <c:pt idx="126">
                <c:v>49408</c:v>
              </c:pt>
              <c:pt idx="127">
                <c:v>47780</c:v>
              </c:pt>
              <c:pt idx="128">
                <c:v>48033</c:v>
              </c:pt>
              <c:pt idx="129">
                <c:v>49725</c:v>
              </c:pt>
              <c:pt idx="130">
                <c:v>52575</c:v>
              </c:pt>
              <c:pt idx="131">
                <c:v>53893</c:v>
              </c:pt>
            </c:numLit>
          </c:val>
          <c:smooth val="0"/>
          <c:extLst>
            <c:ext xmlns:c16="http://schemas.microsoft.com/office/drawing/2014/chart" uri="{C3380CC4-5D6E-409C-BE32-E72D297353CC}">
              <c16:uniqueId val="{00000000-292F-48A5-A1BD-00B140399A61}"/>
            </c:ext>
          </c:extLst>
        </c:ser>
        <c:dLbls>
          <c:showLegendKey val="0"/>
          <c:showVal val="0"/>
          <c:showCatName val="0"/>
          <c:showSerName val="0"/>
          <c:showPercent val="0"/>
          <c:showBubbleSize val="0"/>
        </c:dLbls>
        <c:smooth val="0"/>
        <c:axId val="758293560"/>
        <c:axId val="758293952"/>
      </c:lineChart>
      <c:catAx>
        <c:axId val="7582935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758293952"/>
        <c:crosses val="autoZero"/>
        <c:auto val="1"/>
        <c:lblAlgn val="ctr"/>
        <c:lblOffset val="100"/>
        <c:tickLblSkip val="12"/>
        <c:tickMarkSkip val="3"/>
        <c:noMultiLvlLbl val="0"/>
      </c:catAx>
      <c:valAx>
        <c:axId val="758293952"/>
        <c:scaling>
          <c:orientation val="minMax"/>
          <c:max val="70000"/>
        </c:scaling>
        <c:delete val="0"/>
        <c:axPos val="l"/>
        <c:numFmt formatCode="#,##0_);[Red]\(#,##0\)" sourceLinked="0"/>
        <c:majorTickMark val="in"/>
        <c:minorTickMark val="none"/>
        <c:tickLblPos val="nextTo"/>
        <c:spPr>
          <a:ln w="3175">
            <a:solidFill>
              <a:srgbClr val="000000"/>
            </a:solidFill>
            <a:prstDash val="solid"/>
          </a:ln>
        </c:spPr>
        <c:txPr>
          <a:bodyPr rot="0" vert="horz"/>
          <a:lstStyle/>
          <a:p>
            <a:pPr>
              <a:defRPr sz="700"/>
            </a:pPr>
            <a:endParaRPr lang="ja-JP"/>
          </a:p>
        </c:txPr>
        <c:crossAx val="758293560"/>
        <c:crosses val="autoZero"/>
        <c:crossBetween val="between"/>
      </c:valAx>
      <c:spPr>
        <a:solidFill>
          <a:srgbClr val="FFFFFF"/>
        </a:solidFill>
        <a:ln w="12700">
          <a:noFill/>
          <a:prstDash val="solid"/>
        </a:ln>
      </c:spPr>
    </c:plotArea>
    <c:plotVisOnly val="1"/>
    <c:dispBlanksAs val="gap"/>
    <c:showDLblsOverMax val="0"/>
  </c:chart>
  <c:spPr>
    <a:noFill/>
    <a:ln w="12700">
      <a:noFill/>
      <a:prstDash val="solid"/>
    </a:ln>
  </c:spPr>
  <c:txPr>
    <a:bodyPr/>
    <a:lstStyle/>
    <a:p>
      <a:pPr>
        <a:defRPr sz="900" b="0" i="0" u="none" strike="noStrike" baseline="0">
          <a:solidFill>
            <a:srgbClr val="000000"/>
          </a:solidFill>
          <a:latin typeface="+mn-lt"/>
          <a:ea typeface="+mn-ea"/>
          <a:cs typeface="Calibri" panose="020F0502020204030204" pitchFamily="34" charset="0"/>
        </a:defRPr>
      </a:pPr>
      <a:endParaRPr lang="ja-JP"/>
    </a:p>
  </c:txPr>
  <c:printSettings>
    <c:headerFooter alignWithMargins="0"/>
    <c:pageMargins b="1" l="0.75" r="0.75" t="1" header="0.51200000000000001" footer="0.51200000000000001"/>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79312577587595E-2"/>
          <c:y val="0.2295352387649546"/>
          <c:w val="0.77770672546857778"/>
          <c:h val="0.59583778232186302"/>
        </c:manualLayout>
      </c:layout>
      <c:barChart>
        <c:barDir val="col"/>
        <c:grouping val="clustered"/>
        <c:varyColors val="0"/>
        <c:ser>
          <c:idx val="1"/>
          <c:order val="0"/>
          <c:tx>
            <c:v>売上高
Net Sales</c:v>
          </c:tx>
          <c:spPr>
            <a:solidFill>
              <a:srgbClr val="004098"/>
            </a:solidFill>
            <a:ln w="12700">
              <a:noFill/>
              <a:prstDash val="solid"/>
            </a:ln>
          </c:spPr>
          <c:invertIfNegative val="0"/>
          <c:cat>
            <c:strRef>
              <c:f>'Ⅲ-2-(1)_連結PL'!$D$5:$N$6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'Ⅲ-2-(1)_連結PL'!$D$7:$N$7</c:f>
              <c:numCache>
                <c:formatCode>#,##0;"▲ "#,##0</c:formatCode>
                <c:ptCount val="11"/>
                <c:pt idx="0">
                  <c:v>63243</c:v>
                </c:pt>
                <c:pt idx="1">
                  <c:v>67949</c:v>
                </c:pt>
                <c:pt idx="2">
                  <c:v>67466</c:v>
                </c:pt>
                <c:pt idx="3">
                  <c:v>68607</c:v>
                </c:pt>
                <c:pt idx="4">
                  <c:v>67179</c:v>
                </c:pt>
                <c:pt idx="5">
                  <c:v>75153</c:v>
                </c:pt>
                <c:pt idx="6">
                  <c:v>79908</c:v>
                </c:pt>
                <c:pt idx="7">
                  <c:v>78143</c:v>
                </c:pt>
                <c:pt idx="8">
                  <c:v>74874</c:v>
                </c:pt>
                <c:pt idx="9">
                  <c:v>81482</c:v>
                </c:pt>
                <c:pt idx="10">
                  <c:v>88778</c:v>
                </c:pt>
              </c:numCache>
            </c:numRef>
          </c:val>
          <c:extLst>
            <c:ext xmlns:c16="http://schemas.microsoft.com/office/drawing/2014/chart" uri="{C3380CC4-5D6E-409C-BE32-E72D297353CC}">
              <c16:uniqueId val="{00000000-E93F-4419-A76C-98874C01A55A}"/>
            </c:ext>
          </c:extLst>
        </c:ser>
        <c:dLbls>
          <c:showLegendKey val="0"/>
          <c:showVal val="0"/>
          <c:showCatName val="0"/>
          <c:showSerName val="0"/>
          <c:showPercent val="0"/>
          <c:showBubbleSize val="0"/>
        </c:dLbls>
        <c:gapWidth val="150"/>
        <c:axId val="758294344"/>
        <c:axId val="758294736"/>
      </c:barChart>
      <c:lineChart>
        <c:grouping val="standard"/>
        <c:varyColors val="0"/>
        <c:ser>
          <c:idx val="0"/>
          <c:order val="1"/>
          <c:tx>
            <c:v>営業利益率
Operating Margin</c:v>
          </c:tx>
          <c:spPr>
            <a:ln w="12700">
              <a:solidFill>
                <a:srgbClr val="000000"/>
              </a:solidFill>
              <a:prstDash val="solid"/>
            </a:ln>
          </c:spPr>
          <c:marker>
            <c:symbol val="circle"/>
            <c:size val="7"/>
            <c:spPr>
              <a:solidFill>
                <a:srgbClr val="FFFFFF"/>
              </a:solidFill>
              <a:ln cap="rnd">
                <a:solidFill>
                  <a:srgbClr val="000000"/>
                </a:solidFill>
                <a:prstDash val="solid"/>
              </a:ln>
            </c:spPr>
          </c:marker>
          <c:cat>
            <c:strRef>
              <c:f>'Ⅲ-2-(1)_連結PL'!$D$5:$N$6</c:f>
              <c:strCache>
                <c:ptCount val="11"/>
                <c:pt idx="0">
                  <c:v>2013.3</c:v>
                </c:pt>
                <c:pt idx="1">
                  <c:v>2014.3</c:v>
                </c:pt>
                <c:pt idx="2">
                  <c:v>2015.3</c:v>
                </c:pt>
                <c:pt idx="3">
                  <c:v>2016.3</c:v>
                </c:pt>
                <c:pt idx="4">
                  <c:v>2017.3</c:v>
                </c:pt>
                <c:pt idx="5">
                  <c:v>2018.3</c:v>
                </c:pt>
                <c:pt idx="6">
                  <c:v>2019.3</c:v>
                </c:pt>
                <c:pt idx="7">
                  <c:v>2020.3</c:v>
                </c:pt>
                <c:pt idx="8">
                  <c:v>2021.3</c:v>
                </c:pt>
                <c:pt idx="9">
                  <c:v>2022.3</c:v>
                </c:pt>
                <c:pt idx="10">
                  <c:v>2023.3</c:v>
                </c:pt>
              </c:strCache>
            </c:strRef>
          </c:cat>
          <c:val>
            <c:numRef>
              <c:f>'Ⅲ-2-(1)_連結PL'!$D$14:$N$14</c:f>
              <c:numCache>
                <c:formatCode>#,##0.0;"▲ "#,##0.0</c:formatCode>
                <c:ptCount val="11"/>
                <c:pt idx="0">
                  <c:v>46.336419434172612</c:v>
                </c:pt>
                <c:pt idx="1">
                  <c:v>48.095613744439717</c:v>
                </c:pt>
                <c:pt idx="2">
                  <c:v>49.523713009100291</c:v>
                </c:pt>
                <c:pt idx="3">
                  <c:v>50.273820203878294</c:v>
                </c:pt>
                <c:pt idx="4">
                  <c:v>48.224399887535647</c:v>
                </c:pt>
                <c:pt idx="5">
                  <c:v>47.996869588733709</c:v>
                </c:pt>
                <c:pt idx="6">
                  <c:v>46.457356834276169</c:v>
                </c:pt>
                <c:pt idx="7">
                  <c:v>46.080888423132777</c:v>
                </c:pt>
                <c:pt idx="8">
                  <c:v>48.383426929033632</c:v>
                </c:pt>
                <c:pt idx="9">
                  <c:v>51.022591366013302</c:v>
                </c:pt>
                <c:pt idx="10">
                  <c:v>49.311666594049228</c:v>
                </c:pt>
              </c:numCache>
            </c:numRef>
          </c:val>
          <c:smooth val="0"/>
          <c:extLst>
            <c:ext xmlns:c16="http://schemas.microsoft.com/office/drawing/2014/chart" uri="{C3380CC4-5D6E-409C-BE32-E72D297353CC}">
              <c16:uniqueId val="{00000001-E93F-4419-A76C-98874C01A55A}"/>
            </c:ext>
          </c:extLst>
        </c:ser>
        <c:dLbls>
          <c:showLegendKey val="0"/>
          <c:showVal val="0"/>
          <c:showCatName val="0"/>
          <c:showSerName val="0"/>
          <c:showPercent val="0"/>
          <c:showBubbleSize val="0"/>
        </c:dLbls>
        <c:marker val="1"/>
        <c:smooth val="0"/>
        <c:axId val="758295128"/>
        <c:axId val="758552384"/>
      </c:lineChart>
      <c:catAx>
        <c:axId val="75829434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a:pPr>
            <a:endParaRPr lang="ja-JP"/>
          </a:p>
        </c:txPr>
        <c:crossAx val="758294736"/>
        <c:crossesAt val="0"/>
        <c:auto val="0"/>
        <c:lblAlgn val="ctr"/>
        <c:lblOffset val="100"/>
        <c:tickLblSkip val="1"/>
        <c:tickMarkSkip val="1"/>
        <c:noMultiLvlLbl val="0"/>
      </c:catAx>
      <c:valAx>
        <c:axId val="758294736"/>
        <c:scaling>
          <c:orientation val="minMax"/>
          <c:max val="100000"/>
          <c:min val="0"/>
        </c:scaling>
        <c:delete val="0"/>
        <c:axPos val="l"/>
        <c:numFmt formatCode="#,##0;&quot;▲ &quot;#,##0" sourceLinked="1"/>
        <c:majorTickMark val="in"/>
        <c:minorTickMark val="none"/>
        <c:tickLblPos val="nextTo"/>
        <c:spPr>
          <a:ln w="3175">
            <a:solidFill>
              <a:srgbClr val="000000"/>
            </a:solidFill>
            <a:prstDash val="solid"/>
          </a:ln>
        </c:spPr>
        <c:txPr>
          <a:bodyPr rot="0" vert="horz"/>
          <a:lstStyle/>
          <a:p>
            <a:pPr>
              <a:defRPr sz="800"/>
            </a:pPr>
            <a:endParaRPr lang="ja-JP"/>
          </a:p>
        </c:txPr>
        <c:crossAx val="758294344"/>
        <c:crosses val="autoZero"/>
        <c:crossBetween val="between"/>
        <c:majorUnit val="20000"/>
        <c:minorUnit val="20000"/>
      </c:valAx>
      <c:catAx>
        <c:axId val="758295128"/>
        <c:scaling>
          <c:orientation val="minMax"/>
        </c:scaling>
        <c:delete val="1"/>
        <c:axPos val="b"/>
        <c:numFmt formatCode="General" sourceLinked="1"/>
        <c:majorTickMark val="out"/>
        <c:minorTickMark val="none"/>
        <c:tickLblPos val="nextTo"/>
        <c:crossAx val="758552384"/>
        <c:crosses val="autoZero"/>
        <c:auto val="0"/>
        <c:lblAlgn val="ctr"/>
        <c:lblOffset val="100"/>
        <c:noMultiLvlLbl val="0"/>
      </c:catAx>
      <c:valAx>
        <c:axId val="758552384"/>
        <c:scaling>
          <c:orientation val="minMax"/>
          <c:max val="60"/>
          <c:min val="0"/>
        </c:scaling>
        <c:delete val="0"/>
        <c:axPos val="r"/>
        <c:numFmt formatCode="#,##0.0;&quot;▲ &quot;#,##0.0" sourceLinked="1"/>
        <c:majorTickMark val="none"/>
        <c:minorTickMark val="none"/>
        <c:tickLblPos val="nextTo"/>
        <c:spPr>
          <a:ln w="3175">
            <a:solidFill>
              <a:srgbClr val="000000"/>
            </a:solidFill>
            <a:prstDash val="solid"/>
          </a:ln>
        </c:spPr>
        <c:txPr>
          <a:bodyPr rot="0" vert="horz"/>
          <a:lstStyle/>
          <a:p>
            <a:pPr>
              <a:defRPr sz="800"/>
            </a:pPr>
            <a:endParaRPr lang="ja-JP"/>
          </a:p>
        </c:txPr>
        <c:crossAx val="758295128"/>
        <c:crosses val="max"/>
        <c:crossBetween val="between"/>
      </c:valAx>
      <c:spPr>
        <a:solidFill>
          <a:srgbClr val="FFFFFF"/>
        </a:solidFill>
        <a:ln w="12700">
          <a:noFill/>
          <a:prstDash val="solid"/>
        </a:ln>
      </c:spPr>
    </c:plotArea>
    <c:legend>
      <c:legendPos val="r"/>
      <c:layout>
        <c:manualLayout>
          <c:xMode val="edge"/>
          <c:yMode val="edge"/>
          <c:x val="0.86574829193759817"/>
          <c:y val="0.32797424712154888"/>
          <c:w val="0.1342517080624018"/>
          <c:h val="0.3620913230482441"/>
        </c:manualLayout>
      </c:layout>
      <c:overlay val="0"/>
      <c:spPr>
        <a:solidFill>
          <a:srgbClr val="FFFFFF"/>
        </a:solidFill>
        <a:ln w="3175">
          <a:noFill/>
          <a:prstDash val="solid"/>
        </a:ln>
      </c:spPr>
      <c:txPr>
        <a:bodyPr/>
        <a:lstStyle/>
        <a:p>
          <a:pPr>
            <a:defRPr sz="800"/>
          </a:pPr>
          <a:endParaRPr lang="ja-JP"/>
        </a:p>
      </c:txPr>
    </c:legend>
    <c:plotVisOnly val="1"/>
    <c:dispBlanksAs val="gap"/>
    <c:showDLblsOverMax val="0"/>
  </c:chart>
  <c:spPr>
    <a:solidFill>
      <a:srgbClr val="FFFFFF"/>
    </a:solidFill>
    <a:ln w="12700">
      <a:noFill/>
      <a:prstDash val="solid"/>
    </a:ln>
  </c:spPr>
  <c:txPr>
    <a:bodyPr/>
    <a:lstStyle/>
    <a:p>
      <a:pPr>
        <a:defRPr sz="1100" b="0" i="0" u="none" strike="noStrike" baseline="0">
          <a:solidFill>
            <a:srgbClr val="000000"/>
          </a:solidFill>
          <a:latin typeface="+mn-lt"/>
          <a:ea typeface="+mn-ea"/>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1</xdr:col>
      <xdr:colOff>421820</xdr:colOff>
      <xdr:row>11</xdr:row>
      <xdr:rowOff>163284</xdr:rowOff>
    </xdr:from>
    <xdr:to>
      <xdr:col>10</xdr:col>
      <xdr:colOff>176893</xdr:colOff>
      <xdr:row>14</xdr:row>
      <xdr:rowOff>54428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2320" y="1973034"/>
          <a:ext cx="8346623" cy="2739119"/>
        </a:xfrm>
        <a:prstGeom prst="rect">
          <a:avLst/>
        </a:prstGeom>
        <a:solidFill>
          <a:srgbClr val="00409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endParaRPr kumimoji="1" lang="ja-JP" altLang="en-US" sz="1600">
            <a:solidFill>
              <a:schemeClr val="bg1"/>
            </a:solidFill>
            <a:latin typeface="Angsana New" panose="02020603050405020304" pitchFamily="18" charset="-34"/>
            <a:cs typeface="Angsana New" panose="02020603050405020304" pitchFamily="18" charset="-34"/>
          </a:endParaRPr>
        </a:p>
      </xdr:txBody>
    </xdr:sp>
    <xdr:clientData/>
  </xdr:twoCellAnchor>
  <xdr:twoCellAnchor>
    <xdr:from>
      <xdr:col>1</xdr:col>
      <xdr:colOff>530981</xdr:colOff>
      <xdr:row>11</xdr:row>
      <xdr:rowOff>648633</xdr:rowOff>
    </xdr:from>
    <xdr:to>
      <xdr:col>10</xdr:col>
      <xdr:colOff>411906</xdr:colOff>
      <xdr:row>18</xdr:row>
      <xdr:rowOff>237396</xdr:rowOff>
    </xdr:to>
    <xdr:grpSp>
      <xdr:nvGrpSpPr>
        <xdr:cNvPr id="3" name="グループ化 2">
          <a:extLst>
            <a:ext uri="{FF2B5EF4-FFF2-40B4-BE49-F238E27FC236}">
              <a16:creationId xmlns:a16="http://schemas.microsoft.com/office/drawing/2014/main" id="{00000000-0008-0000-0100-000011000000}"/>
            </a:ext>
          </a:extLst>
        </xdr:cNvPr>
        <xdr:cNvGrpSpPr/>
      </xdr:nvGrpSpPr>
      <xdr:grpSpPr>
        <a:xfrm>
          <a:off x="721481" y="2458383"/>
          <a:ext cx="8472475" cy="4027413"/>
          <a:chOff x="534840" y="2352808"/>
          <a:chExt cx="9113096" cy="3287729"/>
        </a:xfrm>
      </xdr:grpSpPr>
      <xdr:sp macro="" textlink="">
        <xdr:nvSpPr>
          <xdr:cNvPr id="4" name="テキスト ボックス 3">
            <a:extLst>
              <a:ext uri="{FF2B5EF4-FFF2-40B4-BE49-F238E27FC236}">
                <a16:creationId xmlns:a16="http://schemas.microsoft.com/office/drawing/2014/main" id="{00000000-0008-0000-0100-000012000000}"/>
              </a:ext>
            </a:extLst>
          </xdr:cNvPr>
          <xdr:cNvSpPr txBox="1"/>
        </xdr:nvSpPr>
        <xdr:spPr>
          <a:xfrm>
            <a:off x="7866761" y="3767118"/>
            <a:ext cx="17811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bg1"/>
                </a:solidFill>
              </a:rPr>
              <a:t>Stock Code:4732</a:t>
            </a:r>
            <a:endParaRPr kumimoji="1" lang="ja-JP" altLang="en-US" sz="1100">
              <a:solidFill>
                <a:schemeClr val="bg1"/>
              </a:solidFill>
            </a:endParaRPr>
          </a:p>
        </xdr:txBody>
      </xdr:sp>
      <xdr:pic>
        <xdr:nvPicPr>
          <xdr:cNvPr id="5" name="Picture 9" descr="gifmark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9391" y="5022288"/>
            <a:ext cx="801775" cy="618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6" name="グループ化 5">
            <a:extLst>
              <a:ext uri="{FF2B5EF4-FFF2-40B4-BE49-F238E27FC236}">
                <a16:creationId xmlns:a16="http://schemas.microsoft.com/office/drawing/2014/main" id="{00000000-0008-0000-0100-000014000000}"/>
              </a:ext>
            </a:extLst>
          </xdr:cNvPr>
          <xdr:cNvGrpSpPr/>
        </xdr:nvGrpSpPr>
        <xdr:grpSpPr>
          <a:xfrm>
            <a:off x="536366" y="3265177"/>
            <a:ext cx="2054889" cy="705478"/>
            <a:chOff x="536347" y="3246165"/>
            <a:chExt cx="2054918" cy="705483"/>
          </a:xfrm>
        </xdr:grpSpPr>
        <xdr:sp macro="" textlink="">
          <xdr:nvSpPr>
            <xdr:cNvPr id="11" name="テキスト ボックス 10">
              <a:extLst>
                <a:ext uri="{FF2B5EF4-FFF2-40B4-BE49-F238E27FC236}">
                  <a16:creationId xmlns:a16="http://schemas.microsoft.com/office/drawing/2014/main" id="{00000000-0008-0000-0100-00001A000000}"/>
                </a:ext>
              </a:extLst>
            </xdr:cNvPr>
            <xdr:cNvSpPr txBox="1"/>
          </xdr:nvSpPr>
          <xdr:spPr>
            <a:xfrm>
              <a:off x="538639" y="3246165"/>
              <a:ext cx="2052626" cy="705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メイリオ" panose="020B0604030504040204" pitchFamily="50" charset="-128"/>
                  <a:ea typeface="メイリオ" panose="020B0604030504040204" pitchFamily="50" charset="-128"/>
                </a:rPr>
                <a:t>データブック </a:t>
              </a:r>
              <a:r>
                <a:rPr kumimoji="1" lang="en-US" altLang="ja-JP" sz="1400">
                  <a:solidFill>
                    <a:schemeClr val="bg1"/>
                  </a:solidFill>
                  <a:latin typeface="メイリオ" panose="020B0604030504040204" pitchFamily="50" charset="-128"/>
                  <a:ea typeface="メイリオ" panose="020B0604030504040204" pitchFamily="50" charset="-128"/>
                </a:rPr>
                <a:t>2023</a:t>
              </a:r>
              <a:endParaRPr kumimoji="1" lang="ja-JP" altLang="en-US" sz="1400">
                <a:solidFill>
                  <a:schemeClr val="bg1"/>
                </a:solidFill>
                <a:latin typeface="メイリオ" panose="020B0604030504040204" pitchFamily="50" charset="-128"/>
                <a:ea typeface="メイリオ" panose="020B0604030504040204" pitchFamily="50" charset="-128"/>
              </a:endParaRPr>
            </a:p>
          </xdr:txBody>
        </xdr:sp>
        <xdr:sp macro="" textlink="">
          <xdr:nvSpPr>
            <xdr:cNvPr id="12" name="テキスト ボックス 11">
              <a:extLst>
                <a:ext uri="{FF2B5EF4-FFF2-40B4-BE49-F238E27FC236}">
                  <a16:creationId xmlns:a16="http://schemas.microsoft.com/office/drawing/2014/main" id="{00000000-0008-0000-0100-00001B000000}"/>
                </a:ext>
              </a:extLst>
            </xdr:cNvPr>
            <xdr:cNvSpPr txBox="1"/>
          </xdr:nvSpPr>
          <xdr:spPr>
            <a:xfrm>
              <a:off x="536347" y="3471244"/>
              <a:ext cx="1781173"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chemeClr val="bg1"/>
                  </a:solidFill>
                  <a:latin typeface="メイリオ" panose="020B0604030504040204" pitchFamily="50" charset="-128"/>
                  <a:ea typeface="メイリオ" panose="020B0604030504040204" pitchFamily="50" charset="-128"/>
                </a:rPr>
                <a:t>2023</a:t>
              </a:r>
              <a:r>
                <a:rPr kumimoji="1" lang="ja-JP" altLang="en-US" sz="900">
                  <a:solidFill>
                    <a:schemeClr val="bg1"/>
                  </a:solidFill>
                  <a:latin typeface="メイリオ" panose="020B0604030504040204" pitchFamily="50" charset="-128"/>
                  <a:ea typeface="メイリオ" panose="020B0604030504040204" pitchFamily="50" charset="-128"/>
                </a:rPr>
                <a:t>年</a:t>
              </a:r>
              <a:r>
                <a:rPr kumimoji="1" lang="en-US" altLang="ja-JP" sz="900">
                  <a:solidFill>
                    <a:schemeClr val="bg1"/>
                  </a:solidFill>
                  <a:latin typeface="メイリオ" panose="020B0604030504040204" pitchFamily="50" charset="-128"/>
                  <a:ea typeface="メイリオ" panose="020B0604030504040204" pitchFamily="50" charset="-128"/>
                </a:rPr>
                <a:t>3</a:t>
              </a:r>
              <a:r>
                <a:rPr kumimoji="1" lang="ja-JP" altLang="en-US" sz="900">
                  <a:solidFill>
                    <a:schemeClr val="bg1"/>
                  </a:solidFill>
                  <a:latin typeface="メイリオ" panose="020B0604030504040204" pitchFamily="50" charset="-128"/>
                  <a:ea typeface="メイリオ" panose="020B0604030504040204" pitchFamily="50" charset="-128"/>
                </a:rPr>
                <a:t>月期</a:t>
              </a:r>
            </a:p>
          </xdr:txBody>
        </xdr:sp>
      </xdr:grpSp>
      <xdr:grpSp>
        <xdr:nvGrpSpPr>
          <xdr:cNvPr id="7" name="グループ化 6">
            <a:extLst>
              <a:ext uri="{FF2B5EF4-FFF2-40B4-BE49-F238E27FC236}">
                <a16:creationId xmlns:a16="http://schemas.microsoft.com/office/drawing/2014/main" id="{00000000-0008-0000-0100-000015000000}"/>
              </a:ext>
            </a:extLst>
          </xdr:cNvPr>
          <xdr:cNvGrpSpPr/>
        </xdr:nvGrpSpPr>
        <xdr:grpSpPr>
          <a:xfrm>
            <a:off x="534840" y="2352808"/>
            <a:ext cx="4490239" cy="812177"/>
            <a:chOff x="534862" y="2315723"/>
            <a:chExt cx="4497791" cy="810079"/>
          </a:xfrm>
        </xdr:grpSpPr>
        <xdr:sp macro="" textlink="">
          <xdr:nvSpPr>
            <xdr:cNvPr id="9" name="テキスト ボックス 8">
              <a:extLst>
                <a:ext uri="{FF2B5EF4-FFF2-40B4-BE49-F238E27FC236}">
                  <a16:creationId xmlns:a16="http://schemas.microsoft.com/office/drawing/2014/main" id="{00000000-0008-0000-0100-000018000000}"/>
                </a:ext>
              </a:extLst>
            </xdr:cNvPr>
            <xdr:cNvSpPr txBox="1"/>
          </xdr:nvSpPr>
          <xdr:spPr>
            <a:xfrm>
              <a:off x="534862" y="2369682"/>
              <a:ext cx="4497791" cy="756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p>
              <a:pPr>
                <a:lnSpc>
                  <a:spcPts val="2800"/>
                </a:lnSpc>
              </a:pPr>
              <a:r>
                <a:rPr kumimoji="1" lang="en-US" altLang="ja-JP" sz="3900" b="1">
                  <a:solidFill>
                    <a:schemeClr val="bg1"/>
                  </a:solidFill>
                  <a:latin typeface="Angsana New" panose="02020603050405020304" pitchFamily="18" charset="-34"/>
                  <a:cs typeface="Angsana New" panose="02020603050405020304" pitchFamily="18" charset="-34"/>
                </a:rPr>
                <a:t>USS</a:t>
              </a:r>
            </a:p>
            <a:p>
              <a:pPr>
                <a:lnSpc>
                  <a:spcPts val="2800"/>
                </a:lnSpc>
                <a:spcBef>
                  <a:spcPts val="600"/>
                </a:spcBef>
              </a:pPr>
              <a:r>
                <a:rPr kumimoji="1" lang="en-US" altLang="ja-JP" sz="3900" b="1">
                  <a:solidFill>
                    <a:schemeClr val="bg1"/>
                  </a:solidFill>
                  <a:latin typeface="Angsana New" panose="02020603050405020304" pitchFamily="18" charset="-34"/>
                  <a:cs typeface="Angsana New" panose="02020603050405020304" pitchFamily="18" charset="-34"/>
                </a:rPr>
                <a:t>Data</a:t>
              </a:r>
              <a:r>
                <a:rPr kumimoji="1" lang="ja-JP" altLang="en-US" sz="3900" b="1" baseline="0">
                  <a:solidFill>
                    <a:schemeClr val="bg1"/>
                  </a:solidFill>
                  <a:latin typeface="Angsana New" panose="02020603050405020304" pitchFamily="18" charset="-34"/>
                  <a:cs typeface="Angsana New" panose="02020603050405020304" pitchFamily="18" charset="-34"/>
                </a:rPr>
                <a:t> </a:t>
              </a:r>
              <a:r>
                <a:rPr kumimoji="1" lang="en-US" altLang="ja-JP" sz="3900" b="1" baseline="0">
                  <a:solidFill>
                    <a:schemeClr val="bg1"/>
                  </a:solidFill>
                  <a:latin typeface="Angsana New" panose="02020603050405020304" pitchFamily="18" charset="-34"/>
                  <a:cs typeface="Angsana New" panose="02020603050405020304" pitchFamily="18" charset="-34"/>
                </a:rPr>
                <a:t>Book 2023</a:t>
              </a:r>
            </a:p>
            <a:p>
              <a:endParaRPr kumimoji="1" lang="ja-JP" altLang="en-US" sz="3900">
                <a:solidFill>
                  <a:schemeClr val="bg1"/>
                </a:solidFill>
              </a:endParaRPr>
            </a:p>
          </xdr:txBody>
        </xdr:sp>
        <xdr:sp macro="" textlink="">
          <xdr:nvSpPr>
            <xdr:cNvPr id="10" name="テキスト ボックス 9">
              <a:extLst>
                <a:ext uri="{FF2B5EF4-FFF2-40B4-BE49-F238E27FC236}">
                  <a16:creationId xmlns:a16="http://schemas.microsoft.com/office/drawing/2014/main" id="{00000000-0008-0000-0100-000019000000}"/>
                </a:ext>
              </a:extLst>
            </xdr:cNvPr>
            <xdr:cNvSpPr txBox="1"/>
          </xdr:nvSpPr>
          <xdr:spPr>
            <a:xfrm>
              <a:off x="1660827" y="2315723"/>
              <a:ext cx="2247084" cy="503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kumimoji="1" lang="en-US" altLang="ja-JP" sz="1000">
                  <a:solidFill>
                    <a:schemeClr val="bg1"/>
                  </a:solidFill>
                  <a:latin typeface="Angsana New" panose="02020603050405020304" pitchFamily="18" charset="-34"/>
                  <a:cs typeface="Angsana New" panose="02020603050405020304" pitchFamily="18" charset="-34"/>
                </a:rPr>
                <a:t>Used</a:t>
              </a:r>
              <a:r>
                <a:rPr kumimoji="1" lang="en-US" altLang="ja-JP" sz="1000" baseline="0">
                  <a:solidFill>
                    <a:schemeClr val="bg1"/>
                  </a:solidFill>
                  <a:latin typeface="Angsana New" panose="02020603050405020304" pitchFamily="18" charset="-34"/>
                  <a:cs typeface="Angsana New" panose="02020603050405020304" pitchFamily="18" charset="-34"/>
                </a:rPr>
                <a:t> car</a:t>
              </a:r>
            </a:p>
            <a:p>
              <a:pPr>
                <a:lnSpc>
                  <a:spcPts val="1000"/>
                </a:lnSpc>
              </a:pPr>
              <a:r>
                <a:rPr kumimoji="1" lang="en-US" altLang="ja-JP" sz="1000" baseline="0">
                  <a:solidFill>
                    <a:schemeClr val="bg1"/>
                  </a:solidFill>
                  <a:latin typeface="Angsana New" panose="02020603050405020304" pitchFamily="18" charset="-34"/>
                  <a:cs typeface="Angsana New" panose="02020603050405020304" pitchFamily="18" charset="-34"/>
                </a:rPr>
                <a:t>System</a:t>
              </a:r>
            </a:p>
            <a:p>
              <a:pPr>
                <a:lnSpc>
                  <a:spcPts val="1000"/>
                </a:lnSpc>
              </a:pPr>
              <a:r>
                <a:rPr kumimoji="1" lang="en-US" altLang="ja-JP" sz="1000" baseline="0">
                  <a:solidFill>
                    <a:schemeClr val="bg1"/>
                  </a:solidFill>
                  <a:latin typeface="Angsana New" panose="02020603050405020304" pitchFamily="18" charset="-34"/>
                  <a:cs typeface="Angsana New" panose="02020603050405020304" pitchFamily="18" charset="-34"/>
                </a:rPr>
                <a:t>Solutions</a:t>
              </a:r>
              <a:endParaRPr kumimoji="1" lang="ja-JP" altLang="en-US" sz="1000">
                <a:solidFill>
                  <a:schemeClr val="bg1"/>
                </a:solidFill>
                <a:latin typeface="Angsana New" panose="02020603050405020304" pitchFamily="18" charset="-34"/>
                <a:cs typeface="Angsana New" panose="02020603050405020304" pitchFamily="18" charset="-34"/>
              </a:endParaRPr>
            </a:p>
          </xdr:txBody>
        </xdr:sp>
      </xdr:grpSp>
      <xdr:pic>
        <xdr:nvPicPr>
          <xdr:cNvPr id="8" name="図 7">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
          <a:stretch>
            <a:fillRect/>
          </a:stretch>
        </xdr:blipFill>
        <xdr:spPr>
          <a:xfrm>
            <a:off x="616401" y="5096369"/>
            <a:ext cx="1454470" cy="397865"/>
          </a:xfrm>
          <a:prstGeom prst="rect">
            <a:avLst/>
          </a:prstGeom>
        </xdr:spPr>
      </xdr:pic>
    </xdr:grpSp>
    <xdr:clientData/>
  </xdr:twoCellAnchor>
  <xdr:twoCellAnchor>
    <xdr:from>
      <xdr:col>2</xdr:col>
      <xdr:colOff>23721</xdr:colOff>
      <xdr:row>12</xdr:row>
      <xdr:rowOff>808346</xdr:rowOff>
    </xdr:from>
    <xdr:to>
      <xdr:col>9</xdr:col>
      <xdr:colOff>635000</xdr:colOff>
      <xdr:row>12</xdr:row>
      <xdr:rowOff>808346</xdr:rowOff>
    </xdr:to>
    <xdr:cxnSp macro="">
      <xdr:nvCxnSpPr>
        <xdr:cNvPr id="13" name="直線コネクタ 12">
          <a:extLst>
            <a:ext uri="{FF2B5EF4-FFF2-40B4-BE49-F238E27FC236}">
              <a16:creationId xmlns:a16="http://schemas.microsoft.com/office/drawing/2014/main" id="{00000000-0008-0000-0100-000020000000}"/>
            </a:ext>
          </a:extLst>
        </xdr:cNvPr>
        <xdr:cNvCxnSpPr/>
      </xdr:nvCxnSpPr>
      <xdr:spPr bwMode="auto">
        <a:xfrm>
          <a:off x="804771" y="3437246"/>
          <a:ext cx="7945529" cy="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chemeClr val="bg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437383</xdr:colOff>
      <xdr:row>3</xdr:row>
      <xdr:rowOff>308119</xdr:rowOff>
    </xdr:from>
    <xdr:to>
      <xdr:col>8</xdr:col>
      <xdr:colOff>9525</xdr:colOff>
      <xdr:row>5</xdr:row>
      <xdr:rowOff>117621</xdr:rowOff>
    </xdr:to>
    <xdr:grpSp>
      <xdr:nvGrpSpPr>
        <xdr:cNvPr id="2" name="グループ化 1">
          <a:extLst>
            <a:ext uri="{FF2B5EF4-FFF2-40B4-BE49-F238E27FC236}">
              <a16:creationId xmlns:a16="http://schemas.microsoft.com/office/drawing/2014/main" id="{00000000-0008-0000-0200-00000B000000}"/>
            </a:ext>
          </a:extLst>
        </xdr:cNvPr>
        <xdr:cNvGrpSpPr/>
      </xdr:nvGrpSpPr>
      <xdr:grpSpPr>
        <a:xfrm>
          <a:off x="627883" y="1079644"/>
          <a:ext cx="4487042" cy="342902"/>
          <a:chOff x="477214" y="1091046"/>
          <a:chExt cx="4536057" cy="337706"/>
        </a:xfrm>
      </xdr:grpSpPr>
      <xdr:sp macro="" textlink="">
        <xdr:nvSpPr>
          <xdr:cNvPr id="3" name="テキスト ボックス 2">
            <a:extLst>
              <a:ext uri="{FF2B5EF4-FFF2-40B4-BE49-F238E27FC236}">
                <a16:creationId xmlns:a16="http://schemas.microsoft.com/office/drawing/2014/main" id="{00000000-0008-0000-0200-00002B000000}"/>
              </a:ext>
            </a:extLst>
          </xdr:cNvPr>
          <xdr:cNvSpPr txBox="1"/>
        </xdr:nvSpPr>
        <xdr:spPr>
          <a:xfrm>
            <a:off x="477214" y="1091046"/>
            <a:ext cx="4536057" cy="337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Ⅰ.</a:t>
            </a:r>
            <a:r>
              <a:rPr kumimoji="1" lang="ja-JP" altLang="en-US" sz="900" b="1" baseline="0">
                <a:solidFill>
                  <a:sysClr val="windowText" lastClr="000000"/>
                </a:solidFill>
                <a:latin typeface="+mn-lt"/>
                <a:ea typeface="メイリオ" panose="020B0604030504040204" pitchFamily="50" charset="-128"/>
              </a:rPr>
              <a:t> 主要データ（年度）　 </a:t>
            </a:r>
            <a:r>
              <a:rPr kumimoji="1" lang="ja-JP" altLang="en-US" sz="80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800" baseline="0">
                <a:solidFill>
                  <a:sysClr val="windowText" lastClr="000000"/>
                </a:solidFill>
                <a:latin typeface="+mn-lt"/>
                <a:ea typeface="メイリオ" panose="020B0604030504040204" pitchFamily="50" charset="-128"/>
                <a:cs typeface="Calibri" panose="020F0502020204030204" pitchFamily="34" charset="0"/>
              </a:rPr>
              <a:t>Main Financial Indicators (Fiscal Year) </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1</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4" name="直線コネクタ 3">
            <a:extLst>
              <a:ext uri="{FF2B5EF4-FFF2-40B4-BE49-F238E27FC236}">
                <a16:creationId xmlns:a16="http://schemas.microsoft.com/office/drawing/2014/main" id="{00000000-0008-0000-0200-00001F000000}"/>
              </a:ext>
            </a:extLst>
          </xdr:cNvPr>
          <xdr:cNvCxnSpPr/>
        </xdr:nvCxnSpPr>
        <xdr:spPr bwMode="auto">
          <a:xfrm>
            <a:off x="557312" y="1351849"/>
            <a:ext cx="3976311"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xdr:col>
      <xdr:colOff>411582</xdr:colOff>
      <xdr:row>2</xdr:row>
      <xdr:rowOff>4260</xdr:rowOff>
    </xdr:from>
    <xdr:to>
      <xdr:col>4</xdr:col>
      <xdr:colOff>1332601</xdr:colOff>
      <xdr:row>3</xdr:row>
      <xdr:rowOff>228598</xdr:rowOff>
    </xdr:to>
    <xdr:grpSp>
      <xdr:nvGrpSpPr>
        <xdr:cNvPr id="5" name="グループ化 4">
          <a:extLst>
            <a:ext uri="{FF2B5EF4-FFF2-40B4-BE49-F238E27FC236}">
              <a16:creationId xmlns:a16="http://schemas.microsoft.com/office/drawing/2014/main" id="{00000000-0008-0000-0200-00004E000000}"/>
            </a:ext>
          </a:extLst>
        </xdr:cNvPr>
        <xdr:cNvGrpSpPr/>
      </xdr:nvGrpSpPr>
      <xdr:grpSpPr>
        <a:xfrm>
          <a:off x="602082" y="480510"/>
          <a:ext cx="1692544" cy="519613"/>
          <a:chOff x="459227" y="431342"/>
          <a:chExt cx="1764622" cy="388590"/>
        </a:xfrm>
      </xdr:grpSpPr>
      <xdr:sp macro="" textlink="">
        <xdr:nvSpPr>
          <xdr:cNvPr id="6" name="テキスト ボックス 5">
            <a:extLst>
              <a:ext uri="{FF2B5EF4-FFF2-40B4-BE49-F238E27FC236}">
                <a16:creationId xmlns:a16="http://schemas.microsoft.com/office/drawing/2014/main" id="{00000000-0008-0000-0200-00001A000000}"/>
              </a:ext>
            </a:extLst>
          </xdr:cNvPr>
          <xdr:cNvSpPr txBox="1"/>
        </xdr:nvSpPr>
        <xdr:spPr>
          <a:xfrm>
            <a:off x="1052725" y="487952"/>
            <a:ext cx="1171124" cy="331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0">
                <a:solidFill>
                  <a:sysClr val="windowText" lastClr="000000"/>
                </a:solidFill>
                <a:latin typeface="+mn-lt"/>
                <a:ea typeface="メイリオ" panose="020B0604030504040204" pitchFamily="50" charset="-128"/>
              </a:rPr>
              <a:t>CONTENTS</a:t>
            </a:r>
          </a:p>
        </xdr:txBody>
      </xdr:sp>
      <xdr:sp macro="" textlink="">
        <xdr:nvSpPr>
          <xdr:cNvPr id="7" name="テキスト ボックス 6">
            <a:extLst>
              <a:ext uri="{FF2B5EF4-FFF2-40B4-BE49-F238E27FC236}">
                <a16:creationId xmlns:a16="http://schemas.microsoft.com/office/drawing/2014/main" id="{00000000-0008-0000-0200-00001B000000}"/>
              </a:ext>
            </a:extLst>
          </xdr:cNvPr>
          <xdr:cNvSpPr txBox="1"/>
        </xdr:nvSpPr>
        <xdr:spPr>
          <a:xfrm>
            <a:off x="459227" y="431342"/>
            <a:ext cx="1165028" cy="2864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latin typeface="メイリオ" panose="020B0604030504040204" pitchFamily="50" charset="-128"/>
                <a:ea typeface="メイリオ" panose="020B0604030504040204" pitchFamily="50" charset="-128"/>
              </a:rPr>
              <a:t>目次</a:t>
            </a:r>
            <a:endParaRPr kumimoji="1" lang="ja-JP" altLang="en-US" sz="1050" b="1">
              <a:solidFill>
                <a:sysClr val="windowText" lastClr="000000"/>
              </a:solidFill>
              <a:latin typeface="メイリオ" panose="020B0604030504040204" pitchFamily="50" charset="-128"/>
              <a:ea typeface="メイリオ" panose="020B0604030504040204" pitchFamily="50" charset="-128"/>
            </a:endParaRPr>
          </a:p>
        </xdr:txBody>
      </xdr:sp>
    </xdr:grpSp>
    <xdr:clientData/>
  </xdr:twoCellAnchor>
  <xdr:twoCellAnchor>
    <xdr:from>
      <xdr:col>2</xdr:col>
      <xdr:colOff>2166</xdr:colOff>
      <xdr:row>6</xdr:row>
      <xdr:rowOff>71812</xdr:rowOff>
    </xdr:from>
    <xdr:to>
      <xdr:col>6</xdr:col>
      <xdr:colOff>163198</xdr:colOff>
      <xdr:row>9</xdr:row>
      <xdr:rowOff>145710</xdr:rowOff>
    </xdr:to>
    <xdr:grpSp>
      <xdr:nvGrpSpPr>
        <xdr:cNvPr id="8" name="グループ化 7">
          <a:extLst>
            <a:ext uri="{FF2B5EF4-FFF2-40B4-BE49-F238E27FC236}">
              <a16:creationId xmlns:a16="http://schemas.microsoft.com/office/drawing/2014/main" id="{00000000-0008-0000-0200-000050000000}"/>
            </a:ext>
          </a:extLst>
        </xdr:cNvPr>
        <xdr:cNvGrpSpPr/>
      </xdr:nvGrpSpPr>
      <xdr:grpSpPr>
        <a:xfrm>
          <a:off x="630816" y="1538662"/>
          <a:ext cx="4075807" cy="359648"/>
          <a:chOff x="487941" y="1533372"/>
          <a:chExt cx="4132957" cy="359648"/>
        </a:xfrm>
      </xdr:grpSpPr>
      <xdr:sp macro="" textlink="">
        <xdr:nvSpPr>
          <xdr:cNvPr id="9" name="テキスト ボックス 8">
            <a:extLst>
              <a:ext uri="{FF2B5EF4-FFF2-40B4-BE49-F238E27FC236}">
                <a16:creationId xmlns:a16="http://schemas.microsoft.com/office/drawing/2014/main" id="{00000000-0008-0000-0200-000032000000}"/>
              </a:ext>
            </a:extLst>
          </xdr:cNvPr>
          <xdr:cNvSpPr txBox="1"/>
        </xdr:nvSpPr>
        <xdr:spPr>
          <a:xfrm>
            <a:off x="487941" y="1533372"/>
            <a:ext cx="4132957" cy="3596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Ⅱ.</a:t>
            </a:r>
            <a:r>
              <a:rPr kumimoji="1" lang="ja-JP" altLang="en-US" sz="900" b="1" baseline="0">
                <a:solidFill>
                  <a:sysClr val="windowText" lastClr="000000"/>
                </a:solidFill>
                <a:latin typeface="+mn-lt"/>
                <a:ea typeface="メイリオ" panose="020B0604030504040204" pitchFamily="50" charset="-128"/>
              </a:rPr>
              <a:t> オートオークションデータ　</a:t>
            </a:r>
            <a:r>
              <a:rPr kumimoji="1" lang="en-US" altLang="ja-JP" sz="800" baseline="0">
                <a:solidFill>
                  <a:sysClr val="windowText" lastClr="000000"/>
                </a:solidFill>
                <a:latin typeface="+mn-lt"/>
                <a:ea typeface="メイリオ" panose="020B0604030504040204" pitchFamily="50" charset="-128"/>
                <a:cs typeface="Calibri" panose="020F0502020204030204" pitchFamily="34" charset="0"/>
              </a:rPr>
              <a:t>Auto Auction Data</a:t>
            </a:r>
            <a:endParaRPr kumimoji="1" lang="ja-JP" altLang="en-US" sz="850" baseline="0">
              <a:solidFill>
                <a:sysClr val="windowText" lastClr="000000"/>
              </a:solidFill>
              <a:latin typeface="+mn-lt"/>
              <a:ea typeface="メイリオ" panose="020B0604030504040204" pitchFamily="50" charset="-128"/>
              <a:cs typeface="Calibri" panose="020F0502020204030204" pitchFamily="34" charset="0"/>
            </a:endParaRPr>
          </a:p>
        </xdr:txBody>
      </xdr:sp>
      <xdr:cxnSp macro="">
        <xdr:nvCxnSpPr>
          <xdr:cNvPr id="10" name="直線コネクタ 9">
            <a:extLst>
              <a:ext uri="{FF2B5EF4-FFF2-40B4-BE49-F238E27FC236}">
                <a16:creationId xmlns:a16="http://schemas.microsoft.com/office/drawing/2014/main" id="{00000000-0008-0000-0200-000033000000}"/>
              </a:ext>
            </a:extLst>
          </xdr:cNvPr>
          <xdr:cNvCxnSpPr/>
        </xdr:nvCxnSpPr>
        <xdr:spPr bwMode="auto">
          <a:xfrm>
            <a:off x="562858" y="1800295"/>
            <a:ext cx="3973398"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6</xdr:col>
      <xdr:colOff>321606</xdr:colOff>
      <xdr:row>3</xdr:row>
      <xdr:rowOff>314773</xdr:rowOff>
    </xdr:from>
    <xdr:to>
      <xdr:col>12</xdr:col>
      <xdr:colOff>149027</xdr:colOff>
      <xdr:row>5</xdr:row>
      <xdr:rowOff>154547</xdr:rowOff>
    </xdr:to>
    <xdr:grpSp>
      <xdr:nvGrpSpPr>
        <xdr:cNvPr id="11" name="グループ化 10">
          <a:extLst>
            <a:ext uri="{FF2B5EF4-FFF2-40B4-BE49-F238E27FC236}">
              <a16:creationId xmlns:a16="http://schemas.microsoft.com/office/drawing/2014/main" id="{00000000-0008-0000-0200-00000A000000}"/>
            </a:ext>
          </a:extLst>
        </xdr:cNvPr>
        <xdr:cNvGrpSpPr/>
      </xdr:nvGrpSpPr>
      <xdr:grpSpPr>
        <a:xfrm>
          <a:off x="4865031" y="1086298"/>
          <a:ext cx="4237496" cy="373174"/>
          <a:chOff x="4789697" y="1089611"/>
          <a:chExt cx="4243557" cy="367978"/>
        </a:xfrm>
      </xdr:grpSpPr>
      <xdr:sp macro="" textlink="">
        <xdr:nvSpPr>
          <xdr:cNvPr id="12" name="テキスト ボックス 11">
            <a:extLst>
              <a:ext uri="{FF2B5EF4-FFF2-40B4-BE49-F238E27FC236}">
                <a16:creationId xmlns:a16="http://schemas.microsoft.com/office/drawing/2014/main" id="{00000000-0008-0000-0200-000035000000}"/>
              </a:ext>
            </a:extLst>
          </xdr:cNvPr>
          <xdr:cNvSpPr txBox="1"/>
        </xdr:nvSpPr>
        <xdr:spPr>
          <a:xfrm>
            <a:off x="4789697" y="1089611"/>
            <a:ext cx="4243557" cy="36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solidFill>
                  <a:sysClr val="windowText" lastClr="000000"/>
                </a:solidFill>
                <a:latin typeface="メイリオ" panose="020B0604030504040204" pitchFamily="50" charset="-128"/>
                <a:ea typeface="メイリオ" panose="020B0604030504040204" pitchFamily="50" charset="-128"/>
              </a:rPr>
              <a:t>Ⅲ.</a:t>
            </a:r>
            <a:r>
              <a:rPr kumimoji="1" lang="ja-JP" altLang="en-US" sz="900" b="1">
                <a:solidFill>
                  <a:sysClr val="windowText" lastClr="000000"/>
                </a:solidFill>
                <a:latin typeface="メイリオ" panose="020B0604030504040204" pitchFamily="50" charset="-128"/>
                <a:ea typeface="メイリオ" panose="020B0604030504040204" pitchFamily="50" charset="-128"/>
              </a:rPr>
              <a:t> 決算データ等</a:t>
            </a:r>
            <a:r>
              <a:rPr kumimoji="1" lang="ja-JP" altLang="en-US" sz="9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aseline="0">
                <a:solidFill>
                  <a:sysClr val="windowText" lastClr="000000"/>
                </a:solidFill>
                <a:latin typeface="+mn-lt"/>
                <a:ea typeface="メイリオ" panose="020B0604030504040204" pitchFamily="50" charset="-128"/>
              </a:rPr>
              <a:t>Financial Data</a:t>
            </a:r>
            <a:endParaRPr kumimoji="1" lang="ja-JP" altLang="en-US" sz="850" baseline="0">
              <a:solidFill>
                <a:sysClr val="windowText" lastClr="000000"/>
              </a:solidFill>
              <a:latin typeface="+mn-lt"/>
              <a:ea typeface="メイリオ" panose="020B0604030504040204" pitchFamily="50" charset="-128"/>
            </a:endParaRPr>
          </a:p>
        </xdr:txBody>
      </xdr:sp>
      <xdr:cxnSp macro="">
        <xdr:nvCxnSpPr>
          <xdr:cNvPr id="13" name="直線コネクタ 12">
            <a:extLst>
              <a:ext uri="{FF2B5EF4-FFF2-40B4-BE49-F238E27FC236}">
                <a16:creationId xmlns:a16="http://schemas.microsoft.com/office/drawing/2014/main" id="{00000000-0008-0000-0200-000036000000}"/>
              </a:ext>
            </a:extLst>
          </xdr:cNvPr>
          <xdr:cNvCxnSpPr/>
        </xdr:nvCxnSpPr>
        <xdr:spPr bwMode="auto">
          <a:xfrm>
            <a:off x="4870784" y="1354006"/>
            <a:ext cx="3987467"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6</xdr:col>
      <xdr:colOff>333050</xdr:colOff>
      <xdr:row>16</xdr:row>
      <xdr:rowOff>245203</xdr:rowOff>
    </xdr:from>
    <xdr:to>
      <xdr:col>13</xdr:col>
      <xdr:colOff>1059</xdr:colOff>
      <xdr:row>18</xdr:row>
      <xdr:rowOff>167908</xdr:rowOff>
    </xdr:to>
    <xdr:grpSp>
      <xdr:nvGrpSpPr>
        <xdr:cNvPr id="14" name="グループ化 13">
          <a:extLst>
            <a:ext uri="{FF2B5EF4-FFF2-40B4-BE49-F238E27FC236}">
              <a16:creationId xmlns:a16="http://schemas.microsoft.com/office/drawing/2014/main" id="{00000000-0008-0000-0200-000009000000}"/>
            </a:ext>
          </a:extLst>
        </xdr:cNvPr>
        <xdr:cNvGrpSpPr/>
      </xdr:nvGrpSpPr>
      <xdr:grpSpPr>
        <a:xfrm>
          <a:off x="4876475" y="5417278"/>
          <a:ext cx="4516234" cy="456105"/>
          <a:chOff x="4785263" y="5615994"/>
          <a:chExt cx="4585193" cy="417803"/>
        </a:xfrm>
      </xdr:grpSpPr>
      <xdr:sp macro="" textlink="">
        <xdr:nvSpPr>
          <xdr:cNvPr id="15" name="テキスト ボックス 14">
            <a:extLst>
              <a:ext uri="{FF2B5EF4-FFF2-40B4-BE49-F238E27FC236}">
                <a16:creationId xmlns:a16="http://schemas.microsoft.com/office/drawing/2014/main" id="{00000000-0008-0000-0200-000039000000}"/>
              </a:ext>
            </a:extLst>
          </xdr:cNvPr>
          <xdr:cNvSpPr txBox="1"/>
        </xdr:nvSpPr>
        <xdr:spPr>
          <a:xfrm>
            <a:off x="4785263" y="5615994"/>
            <a:ext cx="4585193" cy="41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Ⅳ.</a:t>
            </a:r>
            <a:r>
              <a:rPr kumimoji="1" lang="ja-JP" altLang="en-US" sz="900" b="1" baseline="0">
                <a:solidFill>
                  <a:sysClr val="windowText" lastClr="000000"/>
                </a:solidFill>
                <a:latin typeface="+mn-lt"/>
                <a:ea typeface="メイリオ" panose="020B0604030504040204" pitchFamily="50" charset="-128"/>
              </a:rPr>
              <a:t>  計算式　</a:t>
            </a:r>
            <a:r>
              <a:rPr kumimoji="1" lang="en-US" altLang="ja-JP" sz="800" baseline="0">
                <a:solidFill>
                  <a:sysClr val="windowText" lastClr="000000"/>
                </a:solidFill>
                <a:latin typeface="+mn-lt"/>
                <a:ea typeface="メイリオ" panose="020B0604030504040204" pitchFamily="50" charset="-128"/>
              </a:rPr>
              <a:t>Calculating Formulas</a:t>
            </a:r>
            <a:r>
              <a:rPr kumimoji="1" lang="ja-JP" altLang="en-US" sz="80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………………………………………………….....……23</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16" name="直線コネクタ 15">
            <a:extLst>
              <a:ext uri="{FF2B5EF4-FFF2-40B4-BE49-F238E27FC236}">
                <a16:creationId xmlns:a16="http://schemas.microsoft.com/office/drawing/2014/main" id="{00000000-0008-0000-0200-000021000000}"/>
              </a:ext>
            </a:extLst>
          </xdr:cNvPr>
          <xdr:cNvCxnSpPr/>
        </xdr:nvCxnSpPr>
        <xdr:spPr bwMode="auto">
          <a:xfrm>
            <a:off x="4870784" y="5855139"/>
            <a:ext cx="4078458" cy="96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2</xdr:col>
      <xdr:colOff>147594</xdr:colOff>
      <xdr:row>10</xdr:row>
      <xdr:rowOff>20655</xdr:rowOff>
    </xdr:from>
    <xdr:to>
      <xdr:col>6</xdr:col>
      <xdr:colOff>363182</xdr:colOff>
      <xdr:row>11</xdr:row>
      <xdr:rowOff>111998</xdr:rowOff>
    </xdr:to>
    <xdr:sp macro="" textlink="">
      <xdr:nvSpPr>
        <xdr:cNvPr id="17" name="テキスト ボックス 16">
          <a:extLst>
            <a:ext uri="{FF2B5EF4-FFF2-40B4-BE49-F238E27FC236}">
              <a16:creationId xmlns:a16="http://schemas.microsoft.com/office/drawing/2014/main" id="{00000000-0008-0000-0200-000015000000}"/>
            </a:ext>
          </a:extLst>
        </xdr:cNvPr>
        <xdr:cNvSpPr txBox="1"/>
      </xdr:nvSpPr>
      <xdr:spPr>
        <a:xfrm>
          <a:off x="776244" y="1925655"/>
          <a:ext cx="4130363" cy="224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ysClr val="windowText" lastClr="000000"/>
              </a:solidFill>
              <a:latin typeface="メイリオ" panose="020B0604030504040204" pitchFamily="50" charset="-128"/>
              <a:ea typeface="メイリオ" panose="020B0604030504040204" pitchFamily="50" charset="-128"/>
            </a:rPr>
            <a:t>1.  </a:t>
          </a:r>
          <a:r>
            <a:rPr kumimoji="1" lang="ja-JP" altLang="en-US" sz="800" b="1">
              <a:solidFill>
                <a:sysClr val="windowText" lastClr="000000"/>
              </a:solidFill>
              <a:latin typeface="メイリオ" panose="020B0604030504040204" pitchFamily="50" charset="-128"/>
              <a:ea typeface="メイリオ" panose="020B0604030504040204" pitchFamily="50" charset="-128"/>
            </a:rPr>
            <a:t>業界データ　</a:t>
          </a:r>
          <a:r>
            <a:rPr kumimoji="1" lang="en-US" altLang="ja-JP" sz="700">
              <a:solidFill>
                <a:sysClr val="windowText" lastClr="000000"/>
              </a:solidFill>
              <a:latin typeface="+mn-lt"/>
              <a:ea typeface="メイリオ" panose="020B0604030504040204" pitchFamily="50" charset="-128"/>
              <a:cs typeface="Arial" panose="020B0604020202020204" pitchFamily="34" charset="0"/>
            </a:rPr>
            <a:t>Industry Data</a:t>
          </a:r>
          <a:endParaRPr kumimoji="1" lang="ja-JP" altLang="en-US" sz="750">
            <a:solidFill>
              <a:sysClr val="windowText" lastClr="000000"/>
            </a:solidFill>
            <a:latin typeface="+mn-lt"/>
            <a:ea typeface="メイリオ" panose="020B0604030504040204" pitchFamily="50" charset="-128"/>
            <a:cs typeface="Arial" panose="020B0604020202020204" pitchFamily="34" charset="0"/>
          </a:endParaRPr>
        </a:p>
      </xdr:txBody>
    </xdr:sp>
    <xdr:clientData/>
  </xdr:twoCellAnchor>
  <xdr:twoCellAnchor>
    <xdr:from>
      <xdr:col>2</xdr:col>
      <xdr:colOff>137200</xdr:colOff>
      <xdr:row>13</xdr:row>
      <xdr:rowOff>21440</xdr:rowOff>
    </xdr:from>
    <xdr:to>
      <xdr:col>6</xdr:col>
      <xdr:colOff>352788</xdr:colOff>
      <xdr:row>15</xdr:row>
      <xdr:rowOff>206282</xdr:rowOff>
    </xdr:to>
    <xdr:sp macro="" textlink="">
      <xdr:nvSpPr>
        <xdr:cNvPr id="18" name="テキスト ボックス 17">
          <a:extLst>
            <a:ext uri="{FF2B5EF4-FFF2-40B4-BE49-F238E27FC236}">
              <a16:creationId xmlns:a16="http://schemas.microsoft.com/office/drawing/2014/main" id="{00000000-0008-0000-0200-000017000000}"/>
            </a:ext>
          </a:extLst>
        </xdr:cNvPr>
        <xdr:cNvSpPr txBox="1"/>
      </xdr:nvSpPr>
      <xdr:spPr>
        <a:xfrm>
          <a:off x="765850" y="4212440"/>
          <a:ext cx="4130363" cy="232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2.  USS</a:t>
          </a:r>
          <a:r>
            <a:rPr kumimoji="1" lang="ja-JP" altLang="en-US" sz="800" b="1" baseline="0">
              <a:solidFill>
                <a:sysClr val="windowText" lastClr="000000"/>
              </a:solidFill>
              <a:latin typeface="+mn-lt"/>
              <a:ea typeface="メイリオ" panose="020B0604030504040204" pitchFamily="50" charset="-128"/>
            </a:rPr>
            <a:t>データ </a:t>
          </a:r>
          <a:r>
            <a:rPr kumimoji="1" lang="ja-JP" altLang="en-US" sz="700" b="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USS Data</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7</xdr:col>
      <xdr:colOff>132213</xdr:colOff>
      <xdr:row>5</xdr:row>
      <xdr:rowOff>148942</xdr:rowOff>
    </xdr:from>
    <xdr:to>
      <xdr:col>12</xdr:col>
      <xdr:colOff>174169</xdr:colOff>
      <xdr:row>8</xdr:row>
      <xdr:rowOff>8897</xdr:rowOff>
    </xdr:to>
    <xdr:sp macro="" textlink="">
      <xdr:nvSpPr>
        <xdr:cNvPr id="19" name="テキスト ボックス 18">
          <a:extLst>
            <a:ext uri="{FF2B5EF4-FFF2-40B4-BE49-F238E27FC236}">
              <a16:creationId xmlns:a16="http://schemas.microsoft.com/office/drawing/2014/main" id="{00000000-0008-0000-0200-000018000000}"/>
            </a:ext>
          </a:extLst>
        </xdr:cNvPr>
        <xdr:cNvSpPr txBox="1"/>
      </xdr:nvSpPr>
      <xdr:spPr>
        <a:xfrm>
          <a:off x="5047113" y="1453867"/>
          <a:ext cx="4080556" cy="221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1. </a:t>
          </a:r>
          <a:r>
            <a:rPr kumimoji="1" lang="ja-JP" altLang="en-US" sz="800" b="1" baseline="0">
              <a:solidFill>
                <a:sysClr val="windowText" lastClr="000000"/>
              </a:solidFill>
              <a:latin typeface="+mn-lt"/>
              <a:ea typeface="メイリオ" panose="020B0604030504040204" pitchFamily="50" charset="-128"/>
            </a:rPr>
            <a:t>セグメント　</a:t>
          </a:r>
          <a:r>
            <a:rPr kumimoji="1" lang="en-US" altLang="ja-JP" sz="700" baseline="0">
              <a:solidFill>
                <a:sysClr val="windowText" lastClr="000000"/>
              </a:solidFill>
              <a:latin typeface="+mn-lt"/>
              <a:ea typeface="メイリオ" panose="020B0604030504040204" pitchFamily="50" charset="-128"/>
            </a:rPr>
            <a:t>Segment Information</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7</xdr:col>
      <xdr:colOff>129185</xdr:colOff>
      <xdr:row>11</xdr:row>
      <xdr:rowOff>1918824</xdr:rowOff>
    </xdr:from>
    <xdr:to>
      <xdr:col>12</xdr:col>
      <xdr:colOff>171141</xdr:colOff>
      <xdr:row>12</xdr:row>
      <xdr:rowOff>205153</xdr:rowOff>
    </xdr:to>
    <xdr:sp macro="" textlink="">
      <xdr:nvSpPr>
        <xdr:cNvPr id="20" name="テキスト ボックス 19">
          <a:extLst>
            <a:ext uri="{FF2B5EF4-FFF2-40B4-BE49-F238E27FC236}">
              <a16:creationId xmlns:a16="http://schemas.microsoft.com/office/drawing/2014/main" id="{00000000-0008-0000-0200-000019000000}"/>
            </a:ext>
          </a:extLst>
        </xdr:cNvPr>
        <xdr:cNvSpPr txBox="1"/>
      </xdr:nvSpPr>
      <xdr:spPr>
        <a:xfrm>
          <a:off x="5045550" y="3955709"/>
          <a:ext cx="4086418" cy="227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2. </a:t>
          </a:r>
          <a:r>
            <a:rPr kumimoji="1" lang="ja-JP" altLang="en-US" sz="800" b="1" baseline="0">
              <a:solidFill>
                <a:sysClr val="windowText" lastClr="000000"/>
              </a:solidFill>
              <a:latin typeface="+mn-lt"/>
              <a:ea typeface="メイリオ" panose="020B0604030504040204" pitchFamily="50" charset="-128"/>
            </a:rPr>
            <a:t>連結　</a:t>
          </a:r>
          <a:r>
            <a:rPr kumimoji="1" lang="en-US" altLang="ja-JP" sz="700" baseline="0">
              <a:solidFill>
                <a:sysClr val="windowText" lastClr="000000"/>
              </a:solidFill>
              <a:latin typeface="+mn-lt"/>
              <a:ea typeface="メイリオ" panose="020B0604030504040204" pitchFamily="50" charset="-128"/>
            </a:rPr>
            <a:t>Consolidated Basis</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3</xdr:col>
      <xdr:colOff>54774</xdr:colOff>
      <xdr:row>15</xdr:row>
      <xdr:rowOff>181682</xdr:rowOff>
    </xdr:from>
    <xdr:to>
      <xdr:col>6</xdr:col>
      <xdr:colOff>314325</xdr:colOff>
      <xdr:row>15</xdr:row>
      <xdr:rowOff>839109</xdr:rowOff>
    </xdr:to>
    <xdr:sp macro="" textlink="">
      <xdr:nvSpPr>
        <xdr:cNvPr id="21" name="テキスト ボックス 20">
          <a:extLst>
            <a:ext uri="{FF2B5EF4-FFF2-40B4-BE49-F238E27FC236}">
              <a16:creationId xmlns:a16="http://schemas.microsoft.com/office/drawing/2014/main" id="{00000000-0008-0000-0200-00003F000000}"/>
            </a:ext>
          </a:extLst>
        </xdr:cNvPr>
        <xdr:cNvSpPr txBox="1"/>
      </xdr:nvSpPr>
      <xdr:spPr>
        <a:xfrm>
          <a:off x="873924" y="4420307"/>
          <a:ext cx="3983826" cy="657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USS</a:t>
          </a:r>
          <a:r>
            <a:rPr kumimoji="1" lang="ja-JP" altLang="en-US" sz="700" b="0" baseline="0">
              <a:solidFill>
                <a:sysClr val="windowText" lastClr="000000"/>
              </a:solidFill>
              <a:latin typeface="+mn-lt"/>
              <a:ea typeface="メイリオ" panose="020B0604030504040204" pitchFamily="50" charset="-128"/>
            </a:rPr>
            <a:t>会場別オートオークション実績（年度）</a:t>
          </a:r>
          <a:r>
            <a:rPr kumimoji="1" lang="en-US" altLang="ja-JP" sz="700" b="0" baseline="0">
              <a:solidFill>
                <a:sysClr val="windowText" lastClr="000000"/>
              </a:solidFill>
              <a:latin typeface="+mn-lt"/>
              <a:ea typeface="メイリオ" panose="020B0604030504040204" pitchFamily="50" charset="-128"/>
            </a:rPr>
            <a:t>………………………………………</a:t>
          </a:r>
          <a:r>
            <a:rPr kumimoji="1" lang="ja-JP" altLang="en-US" sz="700" b="0" baseline="0">
              <a:solidFill>
                <a:sysClr val="windowText" lastClr="000000"/>
              </a:solidFill>
              <a:latin typeface="+mn-lt"/>
              <a:ea typeface="メイリオ" panose="020B0604030504040204" pitchFamily="50" charset="-128"/>
            </a:rPr>
            <a:t> </a:t>
          </a:r>
          <a:r>
            <a:rPr kumimoji="1" lang="en-US" altLang="ja-JP" sz="700" b="0" baseline="0">
              <a:solidFill>
                <a:sysClr val="windowText" lastClr="000000"/>
              </a:solidFill>
              <a:latin typeface="+mn-lt"/>
              <a:ea typeface="メイリオ" panose="020B0604030504040204" pitchFamily="50" charset="-128"/>
            </a:rPr>
            <a:t>9 </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 Auction Results at USS Auction Sites (Fiscal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USS</a:t>
          </a:r>
          <a:r>
            <a:rPr kumimoji="1" lang="ja-JP" altLang="en-US" sz="700" b="0" baseline="0">
              <a:solidFill>
                <a:sysClr val="windowText" lastClr="000000"/>
              </a:solidFill>
              <a:latin typeface="+mn-lt"/>
              <a:ea typeface="メイリオ" panose="020B0604030504040204" pitchFamily="50" charset="-128"/>
            </a:rPr>
            <a:t>オートオークション月次推移（年度）</a:t>
          </a:r>
          <a:r>
            <a:rPr kumimoji="1" lang="en-US" altLang="ja-JP" sz="700" b="0" baseline="0">
              <a:solidFill>
                <a:sysClr val="windowText" lastClr="000000"/>
              </a:solidFill>
              <a:latin typeface="+mn-lt"/>
              <a:ea typeface="メイリオ" panose="020B0604030504040204" pitchFamily="50" charset="-128"/>
            </a:rPr>
            <a:t>……………………………………...…</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10 </a:t>
          </a:r>
          <a:endParaRPr kumimoji="1" lang="en-US" altLang="ja-JP" sz="700" b="0" baseline="0">
            <a:solidFill>
              <a:sysClr val="windowText" lastClr="000000"/>
            </a:solidFill>
            <a:latin typeface="+mn-lt"/>
            <a:ea typeface="メイリオ" panose="020B0604030504040204" pitchFamily="50" charset="-128"/>
          </a:endParaRP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Monthly USS Auto Auction Results (Fiscal Year)</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8</xdr:col>
      <xdr:colOff>48536</xdr:colOff>
      <xdr:row>8</xdr:row>
      <xdr:rowOff>1022</xdr:rowOff>
    </xdr:from>
    <xdr:to>
      <xdr:col>12</xdr:col>
      <xdr:colOff>236538</xdr:colOff>
      <xdr:row>12</xdr:row>
      <xdr:rowOff>86591</xdr:rowOff>
    </xdr:to>
    <xdr:sp macro="" textlink="">
      <xdr:nvSpPr>
        <xdr:cNvPr id="22" name="テキスト ボックス 21">
          <a:extLst>
            <a:ext uri="{FF2B5EF4-FFF2-40B4-BE49-F238E27FC236}">
              <a16:creationId xmlns:a16="http://schemas.microsoft.com/office/drawing/2014/main" id="{00000000-0008-0000-0200-000040000000}"/>
            </a:ext>
          </a:extLst>
        </xdr:cNvPr>
        <xdr:cNvSpPr txBox="1"/>
      </xdr:nvSpPr>
      <xdr:spPr>
        <a:xfrm>
          <a:off x="5153936" y="1667897"/>
          <a:ext cx="4036102" cy="2400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）事業の種類別セグメントの状況 </a:t>
          </a:r>
          <a:r>
            <a:rPr kumimoji="1" lang="en-US" altLang="ja-JP" sz="700" b="0" baseline="0">
              <a:solidFill>
                <a:sysClr val="windowText" lastClr="000000"/>
              </a:solidFill>
              <a:latin typeface="+mn-lt"/>
              <a:ea typeface="メイリオ" panose="020B0604030504040204" pitchFamily="50" charset="-128"/>
            </a:rPr>
            <a:t>………………………………………………………11  </a:t>
          </a:r>
        </a:p>
        <a:p>
          <a:pPr>
            <a:lnSpc>
              <a:spcPts val="800"/>
            </a:lnSpc>
          </a:pPr>
          <a:r>
            <a:rPr kumimoji="1" lang="en-US" altLang="ja-JP" sz="600" b="0" baseline="0">
              <a:solidFill>
                <a:sysClr val="windowText" lastClr="000000"/>
              </a:solidFill>
              <a:latin typeface="+mn-lt"/>
              <a:ea typeface="メイリオ" panose="020B0604030504040204" pitchFamily="50" charset="-128"/>
            </a:rPr>
            <a:t>           Segment Information by Business Category</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）オートオークション － セグメント売上推移  </a:t>
          </a:r>
          <a:r>
            <a:rPr kumimoji="1" lang="en-US" altLang="ja-JP" sz="700" b="0" baseline="0">
              <a:solidFill>
                <a:sysClr val="windowText" lastClr="000000"/>
              </a:solidFill>
              <a:latin typeface="+mn-lt"/>
              <a:ea typeface="メイリオ" panose="020B0604030504040204" pitchFamily="50" charset="-128"/>
            </a:rPr>
            <a:t>…………………………….…………12</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 Auction Business - Net Sales and Operating Margin</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）オートオークション － 売上内訳推移  </a:t>
          </a:r>
          <a:r>
            <a:rPr kumimoji="1" lang="en-US" altLang="ja-JP" sz="700" b="0" baseline="0">
              <a:solidFill>
                <a:sysClr val="windowText" lastClr="000000"/>
              </a:solidFill>
              <a:latin typeface="+mn-lt"/>
              <a:ea typeface="メイリオ" panose="020B0604030504040204" pitchFamily="50" charset="-128"/>
            </a:rPr>
            <a:t>…………………………………….…………13 </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Sales Composition</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）オートオークション － 低額車推移（</a:t>
          </a:r>
          <a:r>
            <a:rPr kumimoji="1" lang="en-US" altLang="ja-JP" sz="700" b="0" baseline="0">
              <a:solidFill>
                <a:sysClr val="windowText" lastClr="000000"/>
              </a:solidFill>
              <a:latin typeface="+mn-lt"/>
              <a:ea typeface="メイリオ" panose="020B0604030504040204" pitchFamily="50" charset="-128"/>
            </a:rPr>
            <a:t>JBA</a:t>
          </a:r>
          <a:r>
            <a:rPr kumimoji="1" lang="ja-JP" altLang="en-US" sz="700" b="0" baseline="0">
              <a:solidFill>
                <a:sysClr val="windowText" lastClr="000000"/>
              </a:solidFill>
              <a:latin typeface="+mn-lt"/>
              <a:ea typeface="メイリオ" panose="020B0604030504040204" pitchFamily="50" charset="-128"/>
            </a:rPr>
            <a:t>除く）</a:t>
          </a:r>
          <a:r>
            <a:rPr kumimoji="1" lang="en-US" altLang="ja-JP" sz="700" b="0" baseline="0">
              <a:solidFill>
                <a:sysClr val="windowText" lastClr="000000"/>
              </a:solidFill>
              <a:latin typeface="+mn-lt"/>
              <a:ea typeface="メイリオ" panose="020B0604030504040204" pitchFamily="50" charset="-128"/>
            </a:rPr>
            <a:t>……………………………………14</a:t>
          </a:r>
          <a:endPar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a:p>
          <a:pPr marL="0" marR="0" lvl="0" indent="0" defTabSz="914400" eaLnBrk="1" fontAlgn="auto" latinLnBrk="0" hangingPunct="1">
            <a:lnSpc>
              <a:spcPts val="8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Auto Auction Business - Lower-priced vehicles Auction (excl. JBA)</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5</a:t>
          </a:r>
          <a:r>
            <a:rPr kumimoji="1" lang="ja-JP" altLang="en-US" sz="700" b="0" baseline="0">
              <a:solidFill>
                <a:sysClr val="windowText" lastClr="000000"/>
              </a:solidFill>
              <a:latin typeface="+mn-lt"/>
              <a:ea typeface="メイリオ" panose="020B0604030504040204" pitchFamily="50" charset="-128"/>
            </a:rPr>
            <a:t>）オートオークション － 会員数および外部落札情報（</a:t>
          </a:r>
          <a:r>
            <a:rPr kumimoji="1" lang="en-US" altLang="ja-JP" sz="700" b="0" baseline="0">
              <a:solidFill>
                <a:sysClr val="windowText" lastClr="000000"/>
              </a:solidFill>
              <a:latin typeface="+mn-lt"/>
              <a:ea typeface="メイリオ" panose="020B0604030504040204" pitchFamily="50" charset="-128"/>
            </a:rPr>
            <a:t>JBA</a:t>
          </a:r>
          <a:r>
            <a:rPr kumimoji="1" lang="ja-JP" altLang="en-US" sz="700" b="0" baseline="0">
              <a:solidFill>
                <a:sysClr val="windowText" lastClr="000000"/>
              </a:solidFill>
              <a:latin typeface="+mn-lt"/>
              <a:ea typeface="メイリオ" panose="020B0604030504040204" pitchFamily="50" charset="-128"/>
            </a:rPr>
            <a:t>除く）</a:t>
          </a:r>
          <a:r>
            <a:rPr kumimoji="1" lang="en-US" altLang="ja-JP" sz="700" b="0" baseline="0">
              <a:solidFill>
                <a:sysClr val="windowText" lastClr="000000"/>
              </a:solidFill>
              <a:latin typeface="+mn-lt"/>
              <a:ea typeface="メイリオ" panose="020B0604030504040204" pitchFamily="50" charset="-128"/>
            </a:rPr>
            <a:t>…………………15</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Members and Successful Off-site Bids (excl. JBA)</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6</a:t>
          </a:r>
          <a:r>
            <a:rPr kumimoji="1" lang="ja-JP" altLang="en-US" sz="700" b="0" baseline="0">
              <a:solidFill>
                <a:sysClr val="windowText" lastClr="000000"/>
              </a:solidFill>
              <a:latin typeface="+mn-lt"/>
              <a:ea typeface="メイリオ" panose="020B0604030504040204" pitchFamily="50" charset="-128"/>
            </a:rPr>
            <a:t>）オートオークション － バイクオークション実績推移  </a:t>
          </a:r>
          <a:r>
            <a:rPr kumimoji="1" lang="en-US" altLang="ja-JP" sz="700" b="0" baseline="0">
              <a:solidFill>
                <a:sysClr val="windowText" lastClr="000000"/>
              </a:solidFill>
              <a:latin typeface="+mn-lt"/>
              <a:ea typeface="メイリオ" panose="020B0604030504040204" pitchFamily="50" charset="-128"/>
            </a:rPr>
            <a:t>………………….…………16</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Motorcycle Auction Results</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7</a:t>
          </a:r>
          <a:r>
            <a:rPr kumimoji="1" lang="ja-JP" altLang="en-US" sz="700" b="0" baseline="0">
              <a:solidFill>
                <a:sysClr val="windowText" lastClr="000000"/>
              </a:solidFill>
              <a:latin typeface="+mn-lt"/>
              <a:ea typeface="メイリオ" panose="020B0604030504040204" pitchFamily="50" charset="-128"/>
            </a:rPr>
            <a:t>）中古自動車等買取販売 － セグメント売上推移  </a:t>
          </a:r>
          <a:r>
            <a:rPr kumimoji="1" lang="en-US" altLang="ja-JP" sz="700" b="0" baseline="0">
              <a:solidFill>
                <a:sysClr val="windowText" lastClr="000000"/>
              </a:solidFill>
              <a:latin typeface="+mn-lt"/>
              <a:ea typeface="メイリオ" panose="020B0604030504040204" pitchFamily="50" charset="-128"/>
            </a:rPr>
            <a:t>………………………….…………17</a:t>
          </a:r>
          <a:endPar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a:p>
          <a:pPr>
            <a:lnSpc>
              <a:spcPts val="800"/>
            </a:lnSpc>
          </a:pPr>
          <a:r>
            <a:rPr kumimoji="1" lang="en-US" altLang="ja-JP" sz="600" b="0" baseline="0">
              <a:solidFill>
                <a:sysClr val="windowText" lastClr="000000"/>
              </a:solidFill>
              <a:latin typeface="+mn-lt"/>
              <a:ea typeface="メイリオ" panose="020B0604030504040204" pitchFamily="50" charset="-128"/>
            </a:rPr>
            <a:t>           Used Vehicle Sales/Purchases Business - Sales Composition</a:t>
          </a:r>
        </a:p>
        <a:p>
          <a:pPr>
            <a:lnSpc>
              <a:spcPts val="1200"/>
            </a:lnSpc>
          </a:pPr>
          <a:r>
            <a:rPr kumimoji="1" lang="ja-JP" altLang="en-US"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8</a:t>
          </a:r>
          <a:r>
            <a:rPr kumimoji="1" lang="ja-JP" altLang="en-US"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）リサイクル － セグメント売上推移  </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……………………………………….…………18</a:t>
          </a:r>
        </a:p>
        <a:p>
          <a:pPr>
            <a:lnSpc>
              <a:spcPts val="800"/>
            </a:lnSpc>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Recycling Business - Sales Composition</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3</xdr:col>
      <xdr:colOff>50852</xdr:colOff>
      <xdr:row>11</xdr:row>
      <xdr:rowOff>96928</xdr:rowOff>
    </xdr:from>
    <xdr:to>
      <xdr:col>7</xdr:col>
      <xdr:colOff>85725</xdr:colOff>
      <xdr:row>12</xdr:row>
      <xdr:rowOff>186447</xdr:rowOff>
    </xdr:to>
    <xdr:sp macro="" textlink="">
      <xdr:nvSpPr>
        <xdr:cNvPr id="23" name="テキスト ボックス 22">
          <a:extLst>
            <a:ext uri="{FF2B5EF4-FFF2-40B4-BE49-F238E27FC236}">
              <a16:creationId xmlns:a16="http://schemas.microsoft.com/office/drawing/2014/main" id="{00000000-0008-0000-0200-000041000000}"/>
            </a:ext>
          </a:extLst>
        </xdr:cNvPr>
        <xdr:cNvSpPr txBox="1"/>
      </xdr:nvSpPr>
      <xdr:spPr>
        <a:xfrm>
          <a:off x="870002" y="2135278"/>
          <a:ext cx="4130623" cy="2032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）自動車業界関連指標の推移（暦年）</a:t>
          </a:r>
          <a:r>
            <a:rPr kumimoji="1" lang="en-US" altLang="ja-JP" sz="700" b="0" baseline="0">
              <a:solidFill>
                <a:sysClr val="windowText" lastClr="000000"/>
              </a:solidFill>
              <a:latin typeface="+mn-lt"/>
              <a:ea typeface="メイリオ" panose="020B0604030504040204" pitchFamily="50" charset="-128"/>
            </a:rPr>
            <a:t>…………………………………………………</a:t>
          </a:r>
          <a:r>
            <a:rPr kumimoji="1" lang="ja-JP" altLang="en-US" sz="700" b="0" baseline="0">
              <a:solidFill>
                <a:sysClr val="windowText" lastClr="000000"/>
              </a:solidFill>
              <a:latin typeface="+mn-lt"/>
              <a:ea typeface="メイリオ" panose="020B0604030504040204" pitchFamily="50" charset="-128"/>
            </a:rPr>
            <a:t> </a:t>
          </a:r>
          <a:r>
            <a:rPr kumimoji="1" lang="en-US" altLang="ja-JP" sz="700" b="0" baseline="0">
              <a:solidFill>
                <a:sysClr val="windowText" lastClr="000000"/>
              </a:solidFill>
              <a:latin typeface="+mn-lt"/>
              <a:ea typeface="メイリオ" panose="020B0604030504040204" pitchFamily="50" charset="-128"/>
            </a:rPr>
            <a:t>2</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Automobile Industry Statistics (Calendar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）中古車輸出台数の推移（暦年）</a:t>
          </a:r>
          <a:r>
            <a:rPr kumimoji="1" lang="en-US" altLang="ja-JP" sz="700" b="0" baseline="0">
              <a:solidFill>
                <a:sysClr val="windowText" lastClr="000000"/>
              </a:solidFill>
              <a:latin typeface="+mn-lt"/>
              <a:ea typeface="メイリオ" panose="020B0604030504040204" pitchFamily="50" charset="-128"/>
            </a:rPr>
            <a:t>……………………………………………………… 3</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Used Car Exports (Calendar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）業態別オートオークション出品台数（暦年）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4</a:t>
          </a:r>
          <a:endParaRPr kumimoji="1" lang="en-US" altLang="ja-JP" sz="700" b="0" baseline="0">
            <a:solidFill>
              <a:sysClr val="windowText" lastClr="000000"/>
            </a:solidFill>
            <a:latin typeface="+mn-lt"/>
            <a:ea typeface="メイリオ" panose="020B0604030504040204" pitchFamily="50" charset="-128"/>
          </a:endParaRPr>
        </a:p>
        <a:p>
          <a:pPr>
            <a:lnSpc>
              <a:spcPts val="800"/>
            </a:lnSpc>
          </a:pPr>
          <a:r>
            <a:rPr kumimoji="1" lang="ja-JP" altLang="en-US"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Market Share by Auction Site Category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）オートオークション業界グループ別出品台数シェア（暦年）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5 </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Calibri" panose="020F0502020204030204" pitchFamily="34" charset="0"/>
            </a:rPr>
            <a:t> 　　   </a:t>
          </a: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Calibri" panose="020F0502020204030204" pitchFamily="34" charset="0"/>
            </a:rPr>
            <a:t>Market Share by Auto Auction Industry Group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5</a:t>
          </a:r>
          <a:r>
            <a:rPr kumimoji="1" lang="ja-JP" altLang="en-US" sz="700" b="0" baseline="0">
              <a:solidFill>
                <a:sysClr val="windowText" lastClr="000000"/>
              </a:solidFill>
              <a:latin typeface="+mn-lt"/>
              <a:ea typeface="メイリオ" panose="020B0604030504040204" pitchFamily="50" charset="-128"/>
            </a:rPr>
            <a:t>）オートオークション会場出品台数ランキング（暦年）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6 </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Ranking of Auto Auction Sites by Number of Consigned Vehicles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6</a:t>
          </a:r>
          <a:r>
            <a:rPr kumimoji="1" lang="ja-JP" altLang="en-US" sz="700" b="0" baseline="0">
              <a:solidFill>
                <a:sysClr val="windowText" lastClr="000000"/>
              </a:solidFill>
              <a:latin typeface="+mn-lt"/>
              <a:ea typeface="メイリオ" panose="020B0604030504040204" pitchFamily="50" charset="-128"/>
            </a:rPr>
            <a:t>）地域別オートオークション会場出品台数ランキング（暦年）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7</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en-US" altLang="ja-JP" sz="600" b="0" baseline="0">
              <a:solidFill>
                <a:sysClr val="windowText" lastClr="000000"/>
              </a:solidFill>
              <a:latin typeface="+mn-lt"/>
              <a:ea typeface="メイリオ" panose="020B0604030504040204" pitchFamily="50" charset="-128"/>
            </a:rPr>
            <a:t>Ranking of Auto Auction Sites by Number of Consigned Vehicles by Area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7</a:t>
          </a:r>
          <a:r>
            <a:rPr kumimoji="1" lang="ja-JP" altLang="en-US" sz="700" b="0" baseline="0">
              <a:solidFill>
                <a:sysClr val="windowText" lastClr="000000"/>
              </a:solidFill>
              <a:latin typeface="+mn-lt"/>
              <a:ea typeface="メイリオ" panose="020B0604030504040204" pitchFamily="50" charset="-128"/>
            </a:rPr>
            <a:t>）二輪車業界関連指標の推移（暦年）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8</a:t>
          </a:r>
          <a:r>
            <a:rPr kumimoji="1" lang="en-US" altLang="ja-JP" sz="700" b="0" baseline="0">
              <a:solidFill>
                <a:sysClr val="windowText" lastClr="000000"/>
              </a:solidFill>
              <a:latin typeface="+mn-lt"/>
              <a:ea typeface="メイリオ" panose="020B0604030504040204" pitchFamily="50" charset="-128"/>
            </a:rPr>
            <a:t> </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       Motorcycle Industry Statistics (Calendar Year)</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8</xdr:col>
      <xdr:colOff>48403</xdr:colOff>
      <xdr:row>12</xdr:row>
      <xdr:rowOff>190499</xdr:rowOff>
    </xdr:from>
    <xdr:to>
      <xdr:col>12</xdr:col>
      <xdr:colOff>407988</xdr:colOff>
      <xdr:row>17</xdr:row>
      <xdr:rowOff>142630</xdr:rowOff>
    </xdr:to>
    <xdr:sp macro="" textlink="">
      <xdr:nvSpPr>
        <xdr:cNvPr id="24" name="テキスト ボックス 23">
          <a:extLst>
            <a:ext uri="{FF2B5EF4-FFF2-40B4-BE49-F238E27FC236}">
              <a16:creationId xmlns:a16="http://schemas.microsoft.com/office/drawing/2014/main" id="{00000000-0008-0000-0200-000042000000}"/>
            </a:ext>
          </a:extLst>
        </xdr:cNvPr>
        <xdr:cNvSpPr txBox="1"/>
      </xdr:nvSpPr>
      <xdr:spPr>
        <a:xfrm>
          <a:off x="5155268" y="4169018"/>
          <a:ext cx="4213547" cy="1454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）連結損益計算書 </a:t>
          </a:r>
          <a:r>
            <a:rPr kumimoji="1" lang="en-US" altLang="ja-JP" sz="700" b="0" baseline="0">
              <a:solidFill>
                <a:sysClr val="windowText" lastClr="000000"/>
              </a:solidFill>
              <a:latin typeface="+mn-lt"/>
              <a:ea typeface="メイリオ" panose="020B0604030504040204" pitchFamily="50" charset="-128"/>
            </a:rPr>
            <a:t>…………………………………………………………………………19</a:t>
          </a:r>
        </a:p>
        <a:p>
          <a:pPr>
            <a:lnSpc>
              <a:spcPts val="800"/>
            </a:lnSpc>
          </a:pPr>
          <a:r>
            <a:rPr kumimoji="1" lang="en-US" altLang="ja-JP" sz="600" b="0" baseline="0">
              <a:solidFill>
                <a:sysClr val="windowText" lastClr="000000"/>
              </a:solidFill>
              <a:latin typeface="+mn-lt"/>
              <a:ea typeface="メイリオ" panose="020B0604030504040204" pitchFamily="50" charset="-128"/>
            </a:rPr>
            <a:t>           Consolidated Statements of Income</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）連結貸借対照表 </a:t>
          </a:r>
          <a:r>
            <a:rPr kumimoji="1" lang="en-US" altLang="ja-JP" sz="700" b="0" baseline="0">
              <a:solidFill>
                <a:sysClr val="windowText" lastClr="000000"/>
              </a:solidFill>
              <a:latin typeface="+mn-lt"/>
              <a:ea typeface="メイリオ" panose="020B0604030504040204" pitchFamily="50" charset="-128"/>
            </a:rPr>
            <a:t>…………………………………………………………………………20</a:t>
          </a:r>
        </a:p>
        <a:p>
          <a:pPr>
            <a:lnSpc>
              <a:spcPts val="800"/>
            </a:lnSpc>
          </a:pP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ja-JP" altLang="en-US"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Consolidated Balance Sheet</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）連結キャッシュ・フロー計算書 </a:t>
          </a:r>
          <a:r>
            <a:rPr kumimoji="1" lang="en-US" altLang="ja-JP" sz="700" b="0" baseline="0">
              <a:solidFill>
                <a:sysClr val="windowText" lastClr="000000"/>
              </a:solidFill>
              <a:latin typeface="+mn-lt"/>
              <a:ea typeface="メイリオ" panose="020B0604030504040204" pitchFamily="50" charset="-128"/>
            </a:rPr>
            <a:t>………………………………………………………21  </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Consolidated Statements of Cash Flows</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2024</a:t>
          </a:r>
          <a:r>
            <a:rPr kumimoji="1" lang="ja-JP" altLang="en-US" sz="700" b="0" baseline="0">
              <a:solidFill>
                <a:sysClr val="windowText" lastClr="000000"/>
              </a:solidFill>
              <a:latin typeface="+mn-lt"/>
              <a:ea typeface="メイリオ" panose="020B0604030504040204" pitchFamily="50" charset="-128"/>
            </a:rPr>
            <a:t>年</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月期の計画（連結） </a:t>
          </a:r>
          <a:r>
            <a:rPr kumimoji="1" lang="en-US" altLang="ja-JP" sz="700" b="0" baseline="0">
              <a:solidFill>
                <a:sysClr val="windowText" lastClr="000000"/>
              </a:solidFill>
              <a:latin typeface="+mn-lt"/>
              <a:ea typeface="メイリオ" panose="020B0604030504040204" pitchFamily="50" charset="-128"/>
            </a:rPr>
            <a:t>……………………………………………….…………22</a:t>
          </a:r>
        </a:p>
        <a:p>
          <a:pPr>
            <a:lnSpc>
              <a:spcPts val="800"/>
            </a:lnSpc>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Forecast for the Fiscal Year Ending March 2024 (Consolidated)</a:t>
          </a:r>
        </a:p>
      </xdr:txBody>
    </xdr:sp>
    <xdr:clientData/>
  </xdr:twoCellAnchor>
  <xdr:twoCellAnchor>
    <xdr:from>
      <xdr:col>6</xdr:col>
      <xdr:colOff>330852</xdr:colOff>
      <xdr:row>18</xdr:row>
      <xdr:rowOff>135301</xdr:rowOff>
    </xdr:from>
    <xdr:to>
      <xdr:col>12</xdr:col>
      <xdr:colOff>437011</xdr:colOff>
      <xdr:row>20</xdr:row>
      <xdr:rowOff>163513</xdr:rowOff>
    </xdr:to>
    <xdr:grpSp>
      <xdr:nvGrpSpPr>
        <xdr:cNvPr id="33" name="グループ化 32">
          <a:extLst>
            <a:ext uri="{FF2B5EF4-FFF2-40B4-BE49-F238E27FC236}">
              <a16:creationId xmlns:a16="http://schemas.microsoft.com/office/drawing/2014/main" id="{00000000-0008-0000-0200-000009000000}"/>
            </a:ext>
          </a:extLst>
        </xdr:cNvPr>
        <xdr:cNvGrpSpPr/>
      </xdr:nvGrpSpPr>
      <xdr:grpSpPr>
        <a:xfrm>
          <a:off x="4874277" y="5840776"/>
          <a:ext cx="4516234" cy="456837"/>
          <a:chOff x="4792689" y="5615994"/>
          <a:chExt cx="4585193" cy="417803"/>
        </a:xfrm>
      </xdr:grpSpPr>
      <xdr:sp macro="" textlink="">
        <xdr:nvSpPr>
          <xdr:cNvPr id="34" name="テキスト ボックス 33">
            <a:extLst>
              <a:ext uri="{FF2B5EF4-FFF2-40B4-BE49-F238E27FC236}">
                <a16:creationId xmlns:a16="http://schemas.microsoft.com/office/drawing/2014/main" id="{00000000-0008-0000-0200-000039000000}"/>
              </a:ext>
            </a:extLst>
          </xdr:cNvPr>
          <xdr:cNvSpPr txBox="1"/>
        </xdr:nvSpPr>
        <xdr:spPr>
          <a:xfrm>
            <a:off x="4792689" y="5615994"/>
            <a:ext cx="4585193" cy="41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Ⅴ.</a:t>
            </a:r>
            <a:r>
              <a:rPr kumimoji="1" lang="ja-JP" altLang="en-US" sz="900" b="1" baseline="0">
                <a:solidFill>
                  <a:sysClr val="windowText" lastClr="000000"/>
                </a:solidFill>
                <a:latin typeface="+mn-lt"/>
                <a:ea typeface="メイリオ" panose="020B0604030504040204" pitchFamily="50" charset="-128"/>
              </a:rPr>
              <a:t>  注記事項　</a:t>
            </a:r>
            <a:r>
              <a:rPr kumimoji="1" lang="en-US" altLang="ja-JP" sz="800" b="0" baseline="0">
                <a:solidFill>
                  <a:sysClr val="windowText" lastClr="000000"/>
                </a:solidFill>
                <a:latin typeface="+mn-lt"/>
                <a:ea typeface="メイリオ" panose="020B0604030504040204" pitchFamily="50" charset="-128"/>
              </a:rPr>
              <a:t>Notes</a:t>
            </a:r>
            <a:r>
              <a:rPr kumimoji="1" lang="ja-JP" altLang="en-US" sz="80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….………………………………………………...................................24</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35" name="直線コネクタ 34">
            <a:extLst>
              <a:ext uri="{FF2B5EF4-FFF2-40B4-BE49-F238E27FC236}">
                <a16:creationId xmlns:a16="http://schemas.microsoft.com/office/drawing/2014/main" id="{00000000-0008-0000-0200-000021000000}"/>
              </a:ext>
            </a:extLst>
          </xdr:cNvPr>
          <xdr:cNvCxnSpPr/>
        </xdr:nvCxnSpPr>
        <xdr:spPr bwMode="auto">
          <a:xfrm>
            <a:off x="4870784" y="5855139"/>
            <a:ext cx="4078458" cy="96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437383</xdr:colOff>
      <xdr:row>3</xdr:row>
      <xdr:rowOff>308119</xdr:rowOff>
    </xdr:from>
    <xdr:to>
      <xdr:col>8</xdr:col>
      <xdr:colOff>9525</xdr:colOff>
      <xdr:row>5</xdr:row>
      <xdr:rowOff>117621</xdr:rowOff>
    </xdr:to>
    <xdr:grpSp>
      <xdr:nvGrpSpPr>
        <xdr:cNvPr id="2" name="グループ化 1">
          <a:extLst>
            <a:ext uri="{FF2B5EF4-FFF2-40B4-BE49-F238E27FC236}">
              <a16:creationId xmlns:a16="http://schemas.microsoft.com/office/drawing/2014/main" id="{00000000-0008-0000-0200-00000B000000}"/>
            </a:ext>
          </a:extLst>
        </xdr:cNvPr>
        <xdr:cNvGrpSpPr/>
      </xdr:nvGrpSpPr>
      <xdr:grpSpPr>
        <a:xfrm>
          <a:off x="627883" y="1081325"/>
          <a:ext cx="4480318" cy="347384"/>
          <a:chOff x="477214" y="1091046"/>
          <a:chExt cx="4536057" cy="337706"/>
        </a:xfrm>
      </xdr:grpSpPr>
      <xdr:sp macro="" textlink="">
        <xdr:nvSpPr>
          <xdr:cNvPr id="3" name="テキスト ボックス 2">
            <a:extLst>
              <a:ext uri="{FF2B5EF4-FFF2-40B4-BE49-F238E27FC236}">
                <a16:creationId xmlns:a16="http://schemas.microsoft.com/office/drawing/2014/main" id="{00000000-0008-0000-0200-00002B000000}"/>
              </a:ext>
            </a:extLst>
          </xdr:cNvPr>
          <xdr:cNvSpPr txBox="1"/>
        </xdr:nvSpPr>
        <xdr:spPr>
          <a:xfrm>
            <a:off x="477214" y="1091046"/>
            <a:ext cx="4536057" cy="337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Ⅰ.</a:t>
            </a:r>
            <a:r>
              <a:rPr kumimoji="1" lang="ja-JP" altLang="en-US" sz="900" b="1" baseline="0">
                <a:solidFill>
                  <a:sysClr val="windowText" lastClr="000000"/>
                </a:solidFill>
                <a:latin typeface="+mn-lt"/>
                <a:ea typeface="メイリオ" panose="020B0604030504040204" pitchFamily="50" charset="-128"/>
              </a:rPr>
              <a:t> 主要データ（年度）　 </a:t>
            </a:r>
            <a:r>
              <a:rPr kumimoji="1" lang="ja-JP" altLang="en-US" sz="80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800" baseline="0">
                <a:solidFill>
                  <a:sysClr val="windowText" lastClr="000000"/>
                </a:solidFill>
                <a:latin typeface="+mn-lt"/>
                <a:ea typeface="メイリオ" panose="020B0604030504040204" pitchFamily="50" charset="-128"/>
                <a:cs typeface="Calibri" panose="020F0502020204030204" pitchFamily="34" charset="0"/>
              </a:rPr>
              <a:t>Main Financial Indicators (Fiscal Year) </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1</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4" name="直線コネクタ 3">
            <a:extLst>
              <a:ext uri="{FF2B5EF4-FFF2-40B4-BE49-F238E27FC236}">
                <a16:creationId xmlns:a16="http://schemas.microsoft.com/office/drawing/2014/main" id="{00000000-0008-0000-0200-00001F000000}"/>
              </a:ext>
            </a:extLst>
          </xdr:cNvPr>
          <xdr:cNvCxnSpPr/>
        </xdr:nvCxnSpPr>
        <xdr:spPr bwMode="auto">
          <a:xfrm>
            <a:off x="557312" y="1351849"/>
            <a:ext cx="3976311"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1</xdr:col>
      <xdr:colOff>411582</xdr:colOff>
      <xdr:row>2</xdr:row>
      <xdr:rowOff>4260</xdr:rowOff>
    </xdr:from>
    <xdr:to>
      <xdr:col>4</xdr:col>
      <xdr:colOff>1332601</xdr:colOff>
      <xdr:row>3</xdr:row>
      <xdr:rowOff>228598</xdr:rowOff>
    </xdr:to>
    <xdr:grpSp>
      <xdr:nvGrpSpPr>
        <xdr:cNvPr id="5" name="グループ化 4">
          <a:extLst>
            <a:ext uri="{FF2B5EF4-FFF2-40B4-BE49-F238E27FC236}">
              <a16:creationId xmlns:a16="http://schemas.microsoft.com/office/drawing/2014/main" id="{00000000-0008-0000-0200-00004E000000}"/>
            </a:ext>
          </a:extLst>
        </xdr:cNvPr>
        <xdr:cNvGrpSpPr/>
      </xdr:nvGrpSpPr>
      <xdr:grpSpPr>
        <a:xfrm>
          <a:off x="602082" y="486113"/>
          <a:ext cx="1694225" cy="515691"/>
          <a:chOff x="459227" y="431342"/>
          <a:chExt cx="1764622" cy="388590"/>
        </a:xfrm>
      </xdr:grpSpPr>
      <xdr:sp macro="" textlink="">
        <xdr:nvSpPr>
          <xdr:cNvPr id="6" name="テキスト ボックス 5">
            <a:extLst>
              <a:ext uri="{FF2B5EF4-FFF2-40B4-BE49-F238E27FC236}">
                <a16:creationId xmlns:a16="http://schemas.microsoft.com/office/drawing/2014/main" id="{00000000-0008-0000-0200-00001A000000}"/>
              </a:ext>
            </a:extLst>
          </xdr:cNvPr>
          <xdr:cNvSpPr txBox="1"/>
        </xdr:nvSpPr>
        <xdr:spPr>
          <a:xfrm>
            <a:off x="1052725" y="487952"/>
            <a:ext cx="1171124" cy="331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0">
                <a:solidFill>
                  <a:sysClr val="windowText" lastClr="000000"/>
                </a:solidFill>
                <a:latin typeface="+mn-lt"/>
                <a:ea typeface="メイリオ" panose="020B0604030504040204" pitchFamily="50" charset="-128"/>
              </a:rPr>
              <a:t>CONTENTS</a:t>
            </a:r>
          </a:p>
        </xdr:txBody>
      </xdr:sp>
      <xdr:sp macro="" textlink="">
        <xdr:nvSpPr>
          <xdr:cNvPr id="7" name="テキスト ボックス 6">
            <a:extLst>
              <a:ext uri="{FF2B5EF4-FFF2-40B4-BE49-F238E27FC236}">
                <a16:creationId xmlns:a16="http://schemas.microsoft.com/office/drawing/2014/main" id="{00000000-0008-0000-0200-00001B000000}"/>
              </a:ext>
            </a:extLst>
          </xdr:cNvPr>
          <xdr:cNvSpPr txBox="1"/>
        </xdr:nvSpPr>
        <xdr:spPr>
          <a:xfrm>
            <a:off x="459227" y="431342"/>
            <a:ext cx="1165028" cy="2864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latin typeface="メイリオ" panose="020B0604030504040204" pitchFamily="50" charset="-128"/>
                <a:ea typeface="メイリオ" panose="020B0604030504040204" pitchFamily="50" charset="-128"/>
              </a:rPr>
              <a:t>目次</a:t>
            </a:r>
            <a:endParaRPr kumimoji="1" lang="ja-JP" altLang="en-US" sz="1050" b="1">
              <a:solidFill>
                <a:sysClr val="windowText" lastClr="000000"/>
              </a:solidFill>
              <a:latin typeface="メイリオ" panose="020B0604030504040204" pitchFamily="50" charset="-128"/>
              <a:ea typeface="メイリオ" panose="020B0604030504040204" pitchFamily="50" charset="-128"/>
            </a:endParaRPr>
          </a:p>
        </xdr:txBody>
      </xdr:sp>
    </xdr:grpSp>
    <xdr:clientData/>
  </xdr:twoCellAnchor>
  <xdr:twoCellAnchor>
    <xdr:from>
      <xdr:col>2</xdr:col>
      <xdr:colOff>2166</xdr:colOff>
      <xdr:row>6</xdr:row>
      <xdr:rowOff>71812</xdr:rowOff>
    </xdr:from>
    <xdr:to>
      <xdr:col>6</xdr:col>
      <xdr:colOff>163198</xdr:colOff>
      <xdr:row>9</xdr:row>
      <xdr:rowOff>145710</xdr:rowOff>
    </xdr:to>
    <xdr:grpSp>
      <xdr:nvGrpSpPr>
        <xdr:cNvPr id="8" name="グループ化 7">
          <a:extLst>
            <a:ext uri="{FF2B5EF4-FFF2-40B4-BE49-F238E27FC236}">
              <a16:creationId xmlns:a16="http://schemas.microsoft.com/office/drawing/2014/main" id="{00000000-0008-0000-0200-000050000000}"/>
            </a:ext>
          </a:extLst>
        </xdr:cNvPr>
        <xdr:cNvGrpSpPr/>
      </xdr:nvGrpSpPr>
      <xdr:grpSpPr>
        <a:xfrm>
          <a:off x="629695" y="1539783"/>
          <a:ext cx="4071885" cy="365251"/>
          <a:chOff x="487941" y="1533372"/>
          <a:chExt cx="4132957" cy="359648"/>
        </a:xfrm>
      </xdr:grpSpPr>
      <xdr:sp macro="" textlink="">
        <xdr:nvSpPr>
          <xdr:cNvPr id="9" name="テキスト ボックス 8">
            <a:extLst>
              <a:ext uri="{FF2B5EF4-FFF2-40B4-BE49-F238E27FC236}">
                <a16:creationId xmlns:a16="http://schemas.microsoft.com/office/drawing/2014/main" id="{00000000-0008-0000-0200-000032000000}"/>
              </a:ext>
            </a:extLst>
          </xdr:cNvPr>
          <xdr:cNvSpPr txBox="1"/>
        </xdr:nvSpPr>
        <xdr:spPr>
          <a:xfrm>
            <a:off x="487941" y="1533372"/>
            <a:ext cx="4132957" cy="3596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Ⅱ.</a:t>
            </a:r>
            <a:r>
              <a:rPr kumimoji="1" lang="ja-JP" altLang="en-US" sz="900" b="1" baseline="0">
                <a:solidFill>
                  <a:sysClr val="windowText" lastClr="000000"/>
                </a:solidFill>
                <a:latin typeface="+mn-lt"/>
                <a:ea typeface="メイリオ" panose="020B0604030504040204" pitchFamily="50" charset="-128"/>
              </a:rPr>
              <a:t> オートオークションデータ　</a:t>
            </a:r>
            <a:r>
              <a:rPr kumimoji="1" lang="en-US" altLang="ja-JP" sz="800" baseline="0">
                <a:solidFill>
                  <a:sysClr val="windowText" lastClr="000000"/>
                </a:solidFill>
                <a:latin typeface="+mn-lt"/>
                <a:ea typeface="メイリオ" panose="020B0604030504040204" pitchFamily="50" charset="-128"/>
                <a:cs typeface="Calibri" panose="020F0502020204030204" pitchFamily="34" charset="0"/>
              </a:rPr>
              <a:t>Auto Auction Data</a:t>
            </a:r>
            <a:endParaRPr kumimoji="1" lang="ja-JP" altLang="en-US" sz="850" baseline="0">
              <a:solidFill>
                <a:sysClr val="windowText" lastClr="000000"/>
              </a:solidFill>
              <a:latin typeface="+mn-lt"/>
              <a:ea typeface="メイリオ" panose="020B0604030504040204" pitchFamily="50" charset="-128"/>
              <a:cs typeface="Calibri" panose="020F0502020204030204" pitchFamily="34" charset="0"/>
            </a:endParaRPr>
          </a:p>
        </xdr:txBody>
      </xdr:sp>
      <xdr:cxnSp macro="">
        <xdr:nvCxnSpPr>
          <xdr:cNvPr id="10" name="直線コネクタ 9">
            <a:extLst>
              <a:ext uri="{FF2B5EF4-FFF2-40B4-BE49-F238E27FC236}">
                <a16:creationId xmlns:a16="http://schemas.microsoft.com/office/drawing/2014/main" id="{00000000-0008-0000-0200-000033000000}"/>
              </a:ext>
            </a:extLst>
          </xdr:cNvPr>
          <xdr:cNvCxnSpPr/>
        </xdr:nvCxnSpPr>
        <xdr:spPr bwMode="auto">
          <a:xfrm>
            <a:off x="562858" y="1800295"/>
            <a:ext cx="3973398"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2</xdr:col>
      <xdr:colOff>1838</xdr:colOff>
      <xdr:row>15</xdr:row>
      <xdr:rowOff>810072</xdr:rowOff>
    </xdr:from>
    <xdr:to>
      <xdr:col>6</xdr:col>
      <xdr:colOff>332724</xdr:colOff>
      <xdr:row>16</xdr:row>
      <xdr:rowOff>253878</xdr:rowOff>
    </xdr:to>
    <xdr:grpSp>
      <xdr:nvGrpSpPr>
        <xdr:cNvPr id="11" name="グループ化 10">
          <a:extLst>
            <a:ext uri="{FF2B5EF4-FFF2-40B4-BE49-F238E27FC236}">
              <a16:creationId xmlns:a16="http://schemas.microsoft.com/office/drawing/2014/main" id="{00000000-0008-0000-0200-00000A000000}"/>
            </a:ext>
          </a:extLst>
        </xdr:cNvPr>
        <xdr:cNvGrpSpPr/>
      </xdr:nvGrpSpPr>
      <xdr:grpSpPr>
        <a:xfrm>
          <a:off x="629367" y="5057101"/>
          <a:ext cx="4241739" cy="373895"/>
          <a:chOff x="4789697" y="1089611"/>
          <a:chExt cx="4243557" cy="367978"/>
        </a:xfrm>
      </xdr:grpSpPr>
      <xdr:sp macro="" textlink="">
        <xdr:nvSpPr>
          <xdr:cNvPr id="12" name="テキスト ボックス 11">
            <a:extLst>
              <a:ext uri="{FF2B5EF4-FFF2-40B4-BE49-F238E27FC236}">
                <a16:creationId xmlns:a16="http://schemas.microsoft.com/office/drawing/2014/main" id="{00000000-0008-0000-0200-000035000000}"/>
              </a:ext>
            </a:extLst>
          </xdr:cNvPr>
          <xdr:cNvSpPr txBox="1"/>
        </xdr:nvSpPr>
        <xdr:spPr>
          <a:xfrm>
            <a:off x="4789697" y="1089611"/>
            <a:ext cx="4243557" cy="3679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solidFill>
                  <a:sysClr val="windowText" lastClr="000000"/>
                </a:solidFill>
                <a:latin typeface="メイリオ" panose="020B0604030504040204" pitchFamily="50" charset="-128"/>
                <a:ea typeface="メイリオ" panose="020B0604030504040204" pitchFamily="50" charset="-128"/>
              </a:rPr>
              <a:t>Ⅲ.</a:t>
            </a:r>
            <a:r>
              <a:rPr kumimoji="1" lang="ja-JP" altLang="en-US" sz="900" b="1">
                <a:solidFill>
                  <a:sysClr val="windowText" lastClr="000000"/>
                </a:solidFill>
                <a:latin typeface="メイリオ" panose="020B0604030504040204" pitchFamily="50" charset="-128"/>
                <a:ea typeface="メイリオ" panose="020B0604030504040204" pitchFamily="50" charset="-128"/>
              </a:rPr>
              <a:t> 決算データ等</a:t>
            </a:r>
            <a:r>
              <a:rPr kumimoji="1" lang="ja-JP" altLang="en-US" sz="900" b="1" baseline="0">
                <a:solidFill>
                  <a:sysClr val="windowText" lastClr="000000"/>
                </a:solidFill>
                <a:latin typeface="メイリオ" panose="020B0604030504040204" pitchFamily="50" charset="-128"/>
                <a:ea typeface="メイリオ" panose="020B0604030504040204" pitchFamily="50" charset="-128"/>
              </a:rPr>
              <a:t> 　</a:t>
            </a:r>
            <a:r>
              <a:rPr kumimoji="1" lang="en-US" altLang="ja-JP" sz="800" baseline="0">
                <a:solidFill>
                  <a:sysClr val="windowText" lastClr="000000"/>
                </a:solidFill>
                <a:latin typeface="+mn-lt"/>
                <a:ea typeface="メイリオ" panose="020B0604030504040204" pitchFamily="50" charset="-128"/>
              </a:rPr>
              <a:t>Financial Data</a:t>
            </a:r>
            <a:endParaRPr kumimoji="1" lang="ja-JP" altLang="en-US" sz="850" baseline="0">
              <a:solidFill>
                <a:sysClr val="windowText" lastClr="000000"/>
              </a:solidFill>
              <a:latin typeface="+mn-lt"/>
              <a:ea typeface="メイリオ" panose="020B0604030504040204" pitchFamily="50" charset="-128"/>
            </a:endParaRPr>
          </a:p>
        </xdr:txBody>
      </xdr:sp>
      <xdr:cxnSp macro="">
        <xdr:nvCxnSpPr>
          <xdr:cNvPr id="13" name="直線コネクタ 12">
            <a:extLst>
              <a:ext uri="{FF2B5EF4-FFF2-40B4-BE49-F238E27FC236}">
                <a16:creationId xmlns:a16="http://schemas.microsoft.com/office/drawing/2014/main" id="{00000000-0008-0000-0200-000036000000}"/>
              </a:ext>
            </a:extLst>
          </xdr:cNvPr>
          <xdr:cNvCxnSpPr/>
        </xdr:nvCxnSpPr>
        <xdr:spPr bwMode="auto">
          <a:xfrm>
            <a:off x="4870784" y="1354006"/>
            <a:ext cx="3987467"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6</xdr:col>
      <xdr:colOff>333050</xdr:colOff>
      <xdr:row>15</xdr:row>
      <xdr:rowOff>336369</xdr:rowOff>
    </xdr:from>
    <xdr:to>
      <xdr:col>13</xdr:col>
      <xdr:colOff>1059</xdr:colOff>
      <xdr:row>15</xdr:row>
      <xdr:rowOff>793835</xdr:rowOff>
    </xdr:to>
    <xdr:grpSp>
      <xdr:nvGrpSpPr>
        <xdr:cNvPr id="14" name="グループ化 13">
          <a:extLst>
            <a:ext uri="{FF2B5EF4-FFF2-40B4-BE49-F238E27FC236}">
              <a16:creationId xmlns:a16="http://schemas.microsoft.com/office/drawing/2014/main" id="{00000000-0008-0000-0200-000009000000}"/>
            </a:ext>
          </a:extLst>
        </xdr:cNvPr>
        <xdr:cNvGrpSpPr/>
      </xdr:nvGrpSpPr>
      <xdr:grpSpPr>
        <a:xfrm>
          <a:off x="4871432" y="4583398"/>
          <a:ext cx="4520156" cy="457466"/>
          <a:chOff x="4785263" y="5615994"/>
          <a:chExt cx="4585193" cy="417803"/>
        </a:xfrm>
      </xdr:grpSpPr>
      <xdr:sp macro="" textlink="">
        <xdr:nvSpPr>
          <xdr:cNvPr id="15" name="テキスト ボックス 14">
            <a:extLst>
              <a:ext uri="{FF2B5EF4-FFF2-40B4-BE49-F238E27FC236}">
                <a16:creationId xmlns:a16="http://schemas.microsoft.com/office/drawing/2014/main" id="{00000000-0008-0000-0200-000039000000}"/>
              </a:ext>
            </a:extLst>
          </xdr:cNvPr>
          <xdr:cNvSpPr txBox="1"/>
        </xdr:nvSpPr>
        <xdr:spPr>
          <a:xfrm>
            <a:off x="4785263" y="5615994"/>
            <a:ext cx="4585193" cy="41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Ⅳ.</a:t>
            </a:r>
            <a:r>
              <a:rPr kumimoji="1" lang="ja-JP" altLang="en-US" sz="900" b="1" baseline="0">
                <a:solidFill>
                  <a:sysClr val="windowText" lastClr="000000"/>
                </a:solidFill>
                <a:latin typeface="+mn-lt"/>
                <a:ea typeface="メイリオ" panose="020B0604030504040204" pitchFamily="50" charset="-128"/>
              </a:rPr>
              <a:t>  計算式　</a:t>
            </a:r>
            <a:r>
              <a:rPr kumimoji="1" lang="en-US" altLang="ja-JP" sz="800" baseline="0">
                <a:solidFill>
                  <a:sysClr val="windowText" lastClr="000000"/>
                </a:solidFill>
                <a:latin typeface="+mn-lt"/>
                <a:ea typeface="メイリオ" panose="020B0604030504040204" pitchFamily="50" charset="-128"/>
              </a:rPr>
              <a:t>Calculating Formulas</a:t>
            </a:r>
            <a:r>
              <a:rPr kumimoji="1" lang="ja-JP" altLang="en-US" sz="80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………………………………………………….....……23</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16" name="直線コネクタ 15">
            <a:extLst>
              <a:ext uri="{FF2B5EF4-FFF2-40B4-BE49-F238E27FC236}">
                <a16:creationId xmlns:a16="http://schemas.microsoft.com/office/drawing/2014/main" id="{00000000-0008-0000-0200-000021000000}"/>
              </a:ext>
            </a:extLst>
          </xdr:cNvPr>
          <xdr:cNvCxnSpPr/>
        </xdr:nvCxnSpPr>
        <xdr:spPr bwMode="auto">
          <a:xfrm>
            <a:off x="4870784" y="5855139"/>
            <a:ext cx="4078458" cy="96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2</xdr:col>
      <xdr:colOff>147594</xdr:colOff>
      <xdr:row>10</xdr:row>
      <xdr:rowOff>20655</xdr:rowOff>
    </xdr:from>
    <xdr:to>
      <xdr:col>6</xdr:col>
      <xdr:colOff>363182</xdr:colOff>
      <xdr:row>11</xdr:row>
      <xdr:rowOff>111998</xdr:rowOff>
    </xdr:to>
    <xdr:sp macro="" textlink="">
      <xdr:nvSpPr>
        <xdr:cNvPr id="17" name="テキスト ボックス 16">
          <a:extLst>
            <a:ext uri="{FF2B5EF4-FFF2-40B4-BE49-F238E27FC236}">
              <a16:creationId xmlns:a16="http://schemas.microsoft.com/office/drawing/2014/main" id="{00000000-0008-0000-0200-000015000000}"/>
            </a:ext>
          </a:extLst>
        </xdr:cNvPr>
        <xdr:cNvSpPr txBox="1"/>
      </xdr:nvSpPr>
      <xdr:spPr>
        <a:xfrm>
          <a:off x="776244" y="1925655"/>
          <a:ext cx="4130363" cy="224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ysClr val="windowText" lastClr="000000"/>
              </a:solidFill>
              <a:latin typeface="メイリオ" panose="020B0604030504040204" pitchFamily="50" charset="-128"/>
              <a:ea typeface="メイリオ" panose="020B0604030504040204" pitchFamily="50" charset="-128"/>
            </a:rPr>
            <a:t>1.  </a:t>
          </a:r>
          <a:r>
            <a:rPr kumimoji="1" lang="ja-JP" altLang="en-US" sz="800" b="1">
              <a:solidFill>
                <a:sysClr val="windowText" lastClr="000000"/>
              </a:solidFill>
              <a:latin typeface="メイリオ" panose="020B0604030504040204" pitchFamily="50" charset="-128"/>
              <a:ea typeface="メイリオ" panose="020B0604030504040204" pitchFamily="50" charset="-128"/>
            </a:rPr>
            <a:t>業界データ　</a:t>
          </a:r>
          <a:r>
            <a:rPr kumimoji="1" lang="en-US" altLang="ja-JP" sz="700">
              <a:solidFill>
                <a:sysClr val="windowText" lastClr="000000"/>
              </a:solidFill>
              <a:latin typeface="+mn-lt"/>
              <a:ea typeface="メイリオ" panose="020B0604030504040204" pitchFamily="50" charset="-128"/>
              <a:cs typeface="Arial" panose="020B0604020202020204" pitchFamily="34" charset="0"/>
            </a:rPr>
            <a:t>Industry Data</a:t>
          </a:r>
          <a:endParaRPr kumimoji="1" lang="ja-JP" altLang="en-US" sz="750">
            <a:solidFill>
              <a:sysClr val="windowText" lastClr="000000"/>
            </a:solidFill>
            <a:latin typeface="+mn-lt"/>
            <a:ea typeface="メイリオ" panose="020B0604030504040204" pitchFamily="50" charset="-128"/>
            <a:cs typeface="Arial" panose="020B0604020202020204" pitchFamily="34" charset="0"/>
          </a:endParaRPr>
        </a:p>
      </xdr:txBody>
    </xdr:sp>
    <xdr:clientData/>
  </xdr:twoCellAnchor>
  <xdr:twoCellAnchor>
    <xdr:from>
      <xdr:col>2</xdr:col>
      <xdr:colOff>137200</xdr:colOff>
      <xdr:row>12</xdr:row>
      <xdr:rowOff>126215</xdr:rowOff>
    </xdr:from>
    <xdr:to>
      <xdr:col>6</xdr:col>
      <xdr:colOff>352788</xdr:colOff>
      <xdr:row>15</xdr:row>
      <xdr:rowOff>101507</xdr:rowOff>
    </xdr:to>
    <xdr:sp macro="" textlink="">
      <xdr:nvSpPr>
        <xdr:cNvPr id="18" name="テキスト ボックス 17">
          <a:extLst>
            <a:ext uri="{FF2B5EF4-FFF2-40B4-BE49-F238E27FC236}">
              <a16:creationId xmlns:a16="http://schemas.microsoft.com/office/drawing/2014/main" id="{00000000-0008-0000-0200-000017000000}"/>
            </a:ext>
          </a:extLst>
        </xdr:cNvPr>
        <xdr:cNvSpPr txBox="1"/>
      </xdr:nvSpPr>
      <xdr:spPr>
        <a:xfrm>
          <a:off x="765850" y="4107665"/>
          <a:ext cx="4130363" cy="2324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2.  USS</a:t>
          </a:r>
          <a:r>
            <a:rPr kumimoji="1" lang="ja-JP" altLang="en-US" sz="800" b="1" baseline="0">
              <a:solidFill>
                <a:sysClr val="windowText" lastClr="000000"/>
              </a:solidFill>
              <a:latin typeface="+mn-lt"/>
              <a:ea typeface="メイリオ" panose="020B0604030504040204" pitchFamily="50" charset="-128"/>
            </a:rPr>
            <a:t>データ </a:t>
          </a:r>
          <a:r>
            <a:rPr kumimoji="1" lang="ja-JP" altLang="en-US" sz="700" b="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USS Data</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2</xdr:col>
      <xdr:colOff>139017</xdr:colOff>
      <xdr:row>16</xdr:row>
      <xdr:rowOff>206831</xdr:rowOff>
    </xdr:from>
    <xdr:to>
      <xdr:col>6</xdr:col>
      <xdr:colOff>310241</xdr:colOff>
      <xdr:row>17</xdr:row>
      <xdr:rowOff>125923</xdr:rowOff>
    </xdr:to>
    <xdr:sp macro="" textlink="">
      <xdr:nvSpPr>
        <xdr:cNvPr id="19" name="テキスト ボックス 18">
          <a:extLst>
            <a:ext uri="{FF2B5EF4-FFF2-40B4-BE49-F238E27FC236}">
              <a16:creationId xmlns:a16="http://schemas.microsoft.com/office/drawing/2014/main" id="{00000000-0008-0000-0200-000018000000}"/>
            </a:ext>
          </a:extLst>
        </xdr:cNvPr>
        <xdr:cNvSpPr txBox="1"/>
      </xdr:nvSpPr>
      <xdr:spPr>
        <a:xfrm>
          <a:off x="767667" y="5378906"/>
          <a:ext cx="4085999" cy="223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1. </a:t>
          </a:r>
          <a:r>
            <a:rPr kumimoji="1" lang="ja-JP" altLang="en-US" sz="800" b="1" baseline="0">
              <a:solidFill>
                <a:sysClr val="windowText" lastClr="000000"/>
              </a:solidFill>
              <a:latin typeface="+mn-lt"/>
              <a:ea typeface="メイリオ" panose="020B0604030504040204" pitchFamily="50" charset="-128"/>
            </a:rPr>
            <a:t>セグメント　</a:t>
          </a:r>
          <a:r>
            <a:rPr kumimoji="1" lang="en-US" altLang="ja-JP" sz="700" baseline="0">
              <a:solidFill>
                <a:sysClr val="windowText" lastClr="000000"/>
              </a:solidFill>
              <a:latin typeface="+mn-lt"/>
              <a:ea typeface="メイリオ" panose="020B0604030504040204" pitchFamily="50" charset="-128"/>
            </a:rPr>
            <a:t>Segment Information</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7</xdr:col>
      <xdr:colOff>129185</xdr:colOff>
      <xdr:row>11</xdr:row>
      <xdr:rowOff>1081983</xdr:rowOff>
    </xdr:from>
    <xdr:to>
      <xdr:col>12</xdr:col>
      <xdr:colOff>171141</xdr:colOff>
      <xdr:row>11</xdr:row>
      <xdr:rowOff>1314134</xdr:rowOff>
    </xdr:to>
    <xdr:sp macro="" textlink="">
      <xdr:nvSpPr>
        <xdr:cNvPr id="20" name="テキスト ボックス 19">
          <a:extLst>
            <a:ext uri="{FF2B5EF4-FFF2-40B4-BE49-F238E27FC236}">
              <a16:creationId xmlns:a16="http://schemas.microsoft.com/office/drawing/2014/main" id="{00000000-0008-0000-0200-000019000000}"/>
            </a:ext>
          </a:extLst>
        </xdr:cNvPr>
        <xdr:cNvSpPr txBox="1"/>
      </xdr:nvSpPr>
      <xdr:spPr>
        <a:xfrm>
          <a:off x="5044085" y="3120333"/>
          <a:ext cx="4080556" cy="232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baseline="0">
              <a:solidFill>
                <a:sysClr val="windowText" lastClr="000000"/>
              </a:solidFill>
              <a:latin typeface="+mn-lt"/>
              <a:ea typeface="メイリオ" panose="020B0604030504040204" pitchFamily="50" charset="-128"/>
            </a:rPr>
            <a:t>2. </a:t>
          </a:r>
          <a:r>
            <a:rPr kumimoji="1" lang="ja-JP" altLang="en-US" sz="800" b="1" baseline="0">
              <a:solidFill>
                <a:sysClr val="windowText" lastClr="000000"/>
              </a:solidFill>
              <a:latin typeface="+mn-lt"/>
              <a:ea typeface="メイリオ" panose="020B0604030504040204" pitchFamily="50" charset="-128"/>
            </a:rPr>
            <a:t>連結　</a:t>
          </a:r>
          <a:r>
            <a:rPr kumimoji="1" lang="en-US" altLang="ja-JP" sz="700" baseline="0">
              <a:solidFill>
                <a:sysClr val="windowText" lastClr="000000"/>
              </a:solidFill>
              <a:latin typeface="+mn-lt"/>
              <a:ea typeface="メイリオ" panose="020B0604030504040204" pitchFamily="50" charset="-128"/>
            </a:rPr>
            <a:t>Consolidated Basis</a:t>
          </a:r>
          <a:endParaRPr kumimoji="1" lang="ja-JP" altLang="en-US" sz="750" baseline="0">
            <a:solidFill>
              <a:sysClr val="windowText" lastClr="000000"/>
            </a:solidFill>
            <a:latin typeface="+mn-lt"/>
            <a:ea typeface="メイリオ" panose="020B0604030504040204" pitchFamily="50" charset="-128"/>
          </a:endParaRPr>
        </a:p>
      </xdr:txBody>
    </xdr:sp>
    <xdr:clientData/>
  </xdr:twoCellAnchor>
  <xdr:twoCellAnchor>
    <xdr:from>
      <xdr:col>3</xdr:col>
      <xdr:colOff>54774</xdr:colOff>
      <xdr:row>15</xdr:row>
      <xdr:rowOff>86432</xdr:rowOff>
    </xdr:from>
    <xdr:to>
      <xdr:col>6</xdr:col>
      <xdr:colOff>314325</xdr:colOff>
      <xdr:row>15</xdr:row>
      <xdr:rowOff>743859</xdr:rowOff>
    </xdr:to>
    <xdr:sp macro="" textlink="">
      <xdr:nvSpPr>
        <xdr:cNvPr id="21" name="テキスト ボックス 20">
          <a:extLst>
            <a:ext uri="{FF2B5EF4-FFF2-40B4-BE49-F238E27FC236}">
              <a16:creationId xmlns:a16="http://schemas.microsoft.com/office/drawing/2014/main" id="{00000000-0008-0000-0200-00003F000000}"/>
            </a:ext>
          </a:extLst>
        </xdr:cNvPr>
        <xdr:cNvSpPr txBox="1"/>
      </xdr:nvSpPr>
      <xdr:spPr>
        <a:xfrm>
          <a:off x="873924" y="4325057"/>
          <a:ext cx="3983826" cy="657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USS</a:t>
          </a:r>
          <a:r>
            <a:rPr kumimoji="1" lang="ja-JP" altLang="en-US" sz="700" b="0" baseline="0">
              <a:solidFill>
                <a:sysClr val="windowText" lastClr="000000"/>
              </a:solidFill>
              <a:latin typeface="+mn-lt"/>
              <a:ea typeface="メイリオ" panose="020B0604030504040204" pitchFamily="50" charset="-128"/>
            </a:rPr>
            <a:t>会場別オートオークション実績（年度）</a:t>
          </a:r>
          <a:r>
            <a:rPr kumimoji="1" lang="en-US" altLang="ja-JP" sz="700" b="0" baseline="0">
              <a:solidFill>
                <a:sysClr val="windowText" lastClr="000000"/>
              </a:solidFill>
              <a:latin typeface="+mn-lt"/>
              <a:ea typeface="メイリオ" panose="020B0604030504040204" pitchFamily="50" charset="-128"/>
            </a:rPr>
            <a:t>………………………………………</a:t>
          </a:r>
          <a:r>
            <a:rPr kumimoji="1" lang="ja-JP" altLang="en-US" sz="700" b="0" baseline="0">
              <a:solidFill>
                <a:sysClr val="windowText" lastClr="000000"/>
              </a:solidFill>
              <a:latin typeface="+mn-lt"/>
              <a:ea typeface="メイリオ" panose="020B0604030504040204" pitchFamily="50" charset="-128"/>
            </a:rPr>
            <a:t> </a:t>
          </a:r>
          <a:r>
            <a:rPr kumimoji="1" lang="en-US" altLang="ja-JP" sz="700" b="0" baseline="0">
              <a:solidFill>
                <a:sysClr val="windowText" lastClr="000000"/>
              </a:solidFill>
              <a:latin typeface="+mn-lt"/>
              <a:ea typeface="メイリオ" panose="020B0604030504040204" pitchFamily="50" charset="-128"/>
            </a:rPr>
            <a:t>9 </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 Auction Results at USS Auction Sites (Fiscal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USS</a:t>
          </a:r>
          <a:r>
            <a:rPr kumimoji="1" lang="ja-JP" altLang="en-US" sz="700" b="0" baseline="0">
              <a:solidFill>
                <a:sysClr val="windowText" lastClr="000000"/>
              </a:solidFill>
              <a:latin typeface="+mn-lt"/>
              <a:ea typeface="メイリオ" panose="020B0604030504040204" pitchFamily="50" charset="-128"/>
            </a:rPr>
            <a:t>オートオークション月次推移（年度）</a:t>
          </a:r>
          <a:r>
            <a:rPr kumimoji="1" lang="en-US" altLang="ja-JP" sz="700" b="0" baseline="0">
              <a:solidFill>
                <a:sysClr val="windowText" lastClr="000000"/>
              </a:solidFill>
              <a:latin typeface="+mn-lt"/>
              <a:ea typeface="メイリオ" panose="020B0604030504040204" pitchFamily="50" charset="-128"/>
            </a:rPr>
            <a:t>……………………………………...…</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10 </a:t>
          </a:r>
          <a:endParaRPr kumimoji="1" lang="en-US" altLang="ja-JP" sz="700" b="0" baseline="0">
            <a:solidFill>
              <a:sysClr val="windowText" lastClr="000000"/>
            </a:solidFill>
            <a:latin typeface="+mn-lt"/>
            <a:ea typeface="メイリオ" panose="020B0604030504040204" pitchFamily="50" charset="-128"/>
          </a:endParaRP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Monthly USS Auto Auction Results (Fiscal Year)</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8</xdr:col>
      <xdr:colOff>41742</xdr:colOff>
      <xdr:row>4</xdr:row>
      <xdr:rowOff>48653</xdr:rowOff>
    </xdr:from>
    <xdr:to>
      <xdr:col>12</xdr:col>
      <xdr:colOff>229744</xdr:colOff>
      <xdr:row>11</xdr:row>
      <xdr:rowOff>1266825</xdr:rowOff>
    </xdr:to>
    <xdr:sp macro="" textlink="">
      <xdr:nvSpPr>
        <xdr:cNvPr id="22" name="テキスト ボックス 21">
          <a:extLst>
            <a:ext uri="{FF2B5EF4-FFF2-40B4-BE49-F238E27FC236}">
              <a16:creationId xmlns:a16="http://schemas.microsoft.com/office/drawing/2014/main" id="{00000000-0008-0000-0200-000040000000}"/>
            </a:ext>
          </a:extLst>
        </xdr:cNvPr>
        <xdr:cNvSpPr txBox="1"/>
      </xdr:nvSpPr>
      <xdr:spPr>
        <a:xfrm>
          <a:off x="5147142" y="1144028"/>
          <a:ext cx="4036102" cy="2161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）オートオークション － セグメント売上推移  </a:t>
          </a:r>
          <a:r>
            <a:rPr kumimoji="1" lang="en-US" altLang="ja-JP" sz="700" b="0" baseline="0">
              <a:solidFill>
                <a:sysClr val="windowText" lastClr="000000"/>
              </a:solidFill>
              <a:latin typeface="+mn-lt"/>
              <a:ea typeface="メイリオ" panose="020B0604030504040204" pitchFamily="50" charset="-128"/>
            </a:rPr>
            <a:t>…………………………….…………12</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 Auction Business - Net Sales and Operating Margin</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）オートオークション － 売上内訳推移  </a:t>
          </a:r>
          <a:r>
            <a:rPr kumimoji="1" lang="en-US" altLang="ja-JP" sz="700" b="0" baseline="0">
              <a:solidFill>
                <a:sysClr val="windowText" lastClr="000000"/>
              </a:solidFill>
              <a:latin typeface="+mn-lt"/>
              <a:ea typeface="メイリオ" panose="020B0604030504040204" pitchFamily="50" charset="-128"/>
            </a:rPr>
            <a:t>…………………………………….…………13 </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Sales Composition</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）オートオークション － 低額車推移（</a:t>
          </a:r>
          <a:r>
            <a:rPr kumimoji="1" lang="en-US" altLang="ja-JP" sz="700" b="0" baseline="0">
              <a:solidFill>
                <a:sysClr val="windowText" lastClr="000000"/>
              </a:solidFill>
              <a:latin typeface="+mn-lt"/>
              <a:ea typeface="メイリオ" panose="020B0604030504040204" pitchFamily="50" charset="-128"/>
            </a:rPr>
            <a:t>JBA</a:t>
          </a:r>
          <a:r>
            <a:rPr kumimoji="1" lang="ja-JP" altLang="en-US" sz="700" b="0" baseline="0">
              <a:solidFill>
                <a:sysClr val="windowText" lastClr="000000"/>
              </a:solidFill>
              <a:latin typeface="+mn-lt"/>
              <a:ea typeface="メイリオ" panose="020B0604030504040204" pitchFamily="50" charset="-128"/>
            </a:rPr>
            <a:t>除く）</a:t>
          </a:r>
          <a:r>
            <a:rPr kumimoji="1" lang="en-US" altLang="ja-JP" sz="700" b="0" baseline="0">
              <a:solidFill>
                <a:sysClr val="windowText" lastClr="000000"/>
              </a:solidFill>
              <a:latin typeface="+mn-lt"/>
              <a:ea typeface="メイリオ" panose="020B0604030504040204" pitchFamily="50" charset="-128"/>
            </a:rPr>
            <a:t>……………………………………14</a:t>
          </a:r>
          <a:endPar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a:p>
          <a:pPr marL="0" marR="0" lvl="0" indent="0" defTabSz="914400" eaLnBrk="1" fontAlgn="auto" latinLnBrk="0" hangingPunct="1">
            <a:lnSpc>
              <a:spcPts val="8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Auto Auction Business - Lower-priced vehicles Auction (excl. JBA)</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5</a:t>
          </a:r>
          <a:r>
            <a:rPr kumimoji="1" lang="ja-JP" altLang="en-US" sz="700" b="0" baseline="0">
              <a:solidFill>
                <a:sysClr val="windowText" lastClr="000000"/>
              </a:solidFill>
              <a:latin typeface="+mn-lt"/>
              <a:ea typeface="メイリオ" panose="020B0604030504040204" pitchFamily="50" charset="-128"/>
            </a:rPr>
            <a:t>）オートオークション － 会員数および外部落札情報（</a:t>
          </a:r>
          <a:r>
            <a:rPr kumimoji="1" lang="en-US" altLang="ja-JP" sz="700" b="0" baseline="0">
              <a:solidFill>
                <a:sysClr val="windowText" lastClr="000000"/>
              </a:solidFill>
              <a:latin typeface="+mn-lt"/>
              <a:ea typeface="メイリオ" panose="020B0604030504040204" pitchFamily="50" charset="-128"/>
            </a:rPr>
            <a:t>JBA</a:t>
          </a:r>
          <a:r>
            <a:rPr kumimoji="1" lang="ja-JP" altLang="en-US" sz="700" b="0" baseline="0">
              <a:solidFill>
                <a:sysClr val="windowText" lastClr="000000"/>
              </a:solidFill>
              <a:latin typeface="+mn-lt"/>
              <a:ea typeface="メイリオ" panose="020B0604030504040204" pitchFamily="50" charset="-128"/>
            </a:rPr>
            <a:t>除く）</a:t>
          </a:r>
          <a:r>
            <a:rPr kumimoji="1" lang="en-US" altLang="ja-JP" sz="700" b="0" baseline="0">
              <a:solidFill>
                <a:sysClr val="windowText" lastClr="000000"/>
              </a:solidFill>
              <a:latin typeface="+mn-lt"/>
              <a:ea typeface="メイリオ" panose="020B0604030504040204" pitchFamily="50" charset="-128"/>
            </a:rPr>
            <a:t>…………………15</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Members and Successful Off-site Bids (excl. JBA)</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6</a:t>
          </a:r>
          <a:r>
            <a:rPr kumimoji="1" lang="ja-JP" altLang="en-US" sz="700" b="0" baseline="0">
              <a:solidFill>
                <a:sysClr val="windowText" lastClr="000000"/>
              </a:solidFill>
              <a:latin typeface="+mn-lt"/>
              <a:ea typeface="メイリオ" panose="020B0604030504040204" pitchFamily="50" charset="-128"/>
            </a:rPr>
            <a:t>）オートオークション － バイクオークション実績推移  </a:t>
          </a:r>
          <a:r>
            <a:rPr kumimoji="1" lang="en-US" altLang="ja-JP" sz="700" b="0" baseline="0">
              <a:solidFill>
                <a:sysClr val="windowText" lastClr="000000"/>
              </a:solidFill>
              <a:latin typeface="+mn-lt"/>
              <a:ea typeface="メイリオ" panose="020B0604030504040204" pitchFamily="50" charset="-128"/>
            </a:rPr>
            <a:t>………………….…………16</a:t>
          </a:r>
        </a:p>
        <a:p>
          <a:pPr>
            <a:lnSpc>
              <a:spcPts val="800"/>
            </a:lnSpc>
          </a:pPr>
          <a:r>
            <a:rPr kumimoji="1" lang="en-US" altLang="ja-JP" sz="600" b="0" baseline="0">
              <a:solidFill>
                <a:sysClr val="windowText" lastClr="000000"/>
              </a:solidFill>
              <a:latin typeface="+mn-lt"/>
              <a:ea typeface="メイリオ" panose="020B0604030504040204" pitchFamily="50" charset="-128"/>
            </a:rPr>
            <a:t>           Auto Auction Business - Motorcycle Auction Results</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7</a:t>
          </a:r>
          <a:r>
            <a:rPr kumimoji="1" lang="ja-JP" altLang="en-US" sz="700" b="0" baseline="0">
              <a:solidFill>
                <a:sysClr val="windowText" lastClr="000000"/>
              </a:solidFill>
              <a:latin typeface="+mn-lt"/>
              <a:ea typeface="メイリオ" panose="020B0604030504040204" pitchFamily="50" charset="-128"/>
            </a:rPr>
            <a:t>）中古自動車等買取販売 － セグメント売上推移  </a:t>
          </a:r>
          <a:r>
            <a:rPr kumimoji="1" lang="en-US" altLang="ja-JP" sz="700" b="0" baseline="0">
              <a:solidFill>
                <a:sysClr val="windowText" lastClr="000000"/>
              </a:solidFill>
              <a:latin typeface="+mn-lt"/>
              <a:ea typeface="メイリオ" panose="020B0604030504040204" pitchFamily="50" charset="-128"/>
            </a:rPr>
            <a:t>………………………….…………17</a:t>
          </a:r>
          <a:endPar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a:p>
          <a:pPr>
            <a:lnSpc>
              <a:spcPts val="800"/>
            </a:lnSpc>
          </a:pPr>
          <a:r>
            <a:rPr kumimoji="1" lang="en-US" altLang="ja-JP" sz="600" b="0" baseline="0">
              <a:solidFill>
                <a:sysClr val="windowText" lastClr="000000"/>
              </a:solidFill>
              <a:latin typeface="+mn-lt"/>
              <a:ea typeface="メイリオ" panose="020B0604030504040204" pitchFamily="50" charset="-128"/>
            </a:rPr>
            <a:t>           Used Vehicle Sales/Purchases Business - Sales Composition</a:t>
          </a:r>
        </a:p>
        <a:p>
          <a:pPr>
            <a:lnSpc>
              <a:spcPts val="1200"/>
            </a:lnSpc>
          </a:pPr>
          <a:r>
            <a:rPr kumimoji="1" lang="ja-JP" altLang="en-US"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8</a:t>
          </a:r>
          <a:r>
            <a:rPr kumimoji="1" lang="ja-JP" altLang="en-US"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）リサイクル － セグメント売上推移  </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……………………………………….…………18</a:t>
          </a:r>
        </a:p>
        <a:p>
          <a:pPr>
            <a:lnSpc>
              <a:spcPts val="800"/>
            </a:lnSpc>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Recycling Business - Sales Composition</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3</xdr:col>
      <xdr:colOff>50852</xdr:colOff>
      <xdr:row>11</xdr:row>
      <xdr:rowOff>96928</xdr:rowOff>
    </xdr:from>
    <xdr:to>
      <xdr:col>7</xdr:col>
      <xdr:colOff>85725</xdr:colOff>
      <xdr:row>12</xdr:row>
      <xdr:rowOff>186447</xdr:rowOff>
    </xdr:to>
    <xdr:sp macro="" textlink="">
      <xdr:nvSpPr>
        <xdr:cNvPr id="23" name="テキスト ボックス 22">
          <a:extLst>
            <a:ext uri="{FF2B5EF4-FFF2-40B4-BE49-F238E27FC236}">
              <a16:creationId xmlns:a16="http://schemas.microsoft.com/office/drawing/2014/main" id="{00000000-0008-0000-0200-000041000000}"/>
            </a:ext>
          </a:extLst>
        </xdr:cNvPr>
        <xdr:cNvSpPr txBox="1"/>
      </xdr:nvSpPr>
      <xdr:spPr>
        <a:xfrm>
          <a:off x="870002" y="2135278"/>
          <a:ext cx="4130623" cy="2032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）自動車業界関連指標の推移（暦年）</a:t>
          </a:r>
          <a:r>
            <a:rPr kumimoji="1" lang="en-US" altLang="ja-JP" sz="700" b="0" baseline="0">
              <a:solidFill>
                <a:sysClr val="windowText" lastClr="000000"/>
              </a:solidFill>
              <a:latin typeface="+mn-lt"/>
              <a:ea typeface="メイリオ" panose="020B0604030504040204" pitchFamily="50" charset="-128"/>
            </a:rPr>
            <a:t>…………………………………………………</a:t>
          </a:r>
          <a:r>
            <a:rPr kumimoji="1" lang="ja-JP" altLang="en-US" sz="700" b="0" baseline="0">
              <a:solidFill>
                <a:sysClr val="windowText" lastClr="000000"/>
              </a:solidFill>
              <a:latin typeface="+mn-lt"/>
              <a:ea typeface="メイリオ" panose="020B0604030504040204" pitchFamily="50" charset="-128"/>
            </a:rPr>
            <a:t> </a:t>
          </a:r>
          <a:r>
            <a:rPr kumimoji="1" lang="en-US" altLang="ja-JP" sz="700" b="0" baseline="0">
              <a:solidFill>
                <a:sysClr val="windowText" lastClr="000000"/>
              </a:solidFill>
              <a:latin typeface="+mn-lt"/>
              <a:ea typeface="メイリオ" panose="020B0604030504040204" pitchFamily="50" charset="-128"/>
            </a:rPr>
            <a:t>2</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Automobile Industry Statistics (Calendar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）中古車輸出台数の推移（暦年）</a:t>
          </a:r>
          <a:r>
            <a:rPr kumimoji="1" lang="en-US" altLang="ja-JP" sz="700" b="0" baseline="0">
              <a:solidFill>
                <a:sysClr val="windowText" lastClr="000000"/>
              </a:solidFill>
              <a:latin typeface="+mn-lt"/>
              <a:ea typeface="メイリオ" panose="020B0604030504040204" pitchFamily="50" charset="-128"/>
            </a:rPr>
            <a:t>……………………………………………………… 3</a:t>
          </a:r>
        </a:p>
        <a:p>
          <a:pPr>
            <a:lnSpc>
              <a:spcPts val="800"/>
            </a:lnSpc>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Used Car Exports (Calendar Year)</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）業態別オートオークション出品台数（暦年）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4</a:t>
          </a:r>
          <a:endParaRPr kumimoji="1" lang="en-US" altLang="ja-JP" sz="700" b="0" baseline="0">
            <a:solidFill>
              <a:sysClr val="windowText" lastClr="000000"/>
            </a:solidFill>
            <a:latin typeface="+mn-lt"/>
            <a:ea typeface="メイリオ" panose="020B0604030504040204" pitchFamily="50" charset="-128"/>
          </a:endParaRPr>
        </a:p>
        <a:p>
          <a:pPr>
            <a:lnSpc>
              <a:spcPts val="800"/>
            </a:lnSpc>
          </a:pPr>
          <a:r>
            <a:rPr kumimoji="1" lang="ja-JP" altLang="en-US"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Market Share by Auction Site Category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）オートオークション業界グループ別出品台数シェア（暦年）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5 </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Calibri" panose="020F0502020204030204" pitchFamily="34" charset="0"/>
            </a:rPr>
            <a:t> 　　   </a:t>
          </a: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Calibri" panose="020F0502020204030204" pitchFamily="34" charset="0"/>
            </a:rPr>
            <a:t>Market Share by Auto Auction Industry Group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5</a:t>
          </a:r>
          <a:r>
            <a:rPr kumimoji="1" lang="ja-JP" altLang="en-US" sz="700" b="0" baseline="0">
              <a:solidFill>
                <a:sysClr val="windowText" lastClr="000000"/>
              </a:solidFill>
              <a:latin typeface="+mn-lt"/>
              <a:ea typeface="メイリオ" panose="020B0604030504040204" pitchFamily="50" charset="-128"/>
            </a:rPr>
            <a:t>）オートオークション会場出品台数ランキング（暦年）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6 </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Ranking of Auto Auction Sites by Number of Consigned Vehicles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6</a:t>
          </a:r>
          <a:r>
            <a:rPr kumimoji="1" lang="ja-JP" altLang="en-US" sz="700" b="0" baseline="0">
              <a:solidFill>
                <a:sysClr val="windowText" lastClr="000000"/>
              </a:solidFill>
              <a:latin typeface="+mn-lt"/>
              <a:ea typeface="メイリオ" panose="020B0604030504040204" pitchFamily="50" charset="-128"/>
            </a:rPr>
            <a:t>）地域別オートオークション会場出品台数ランキング（暦年）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7</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a:t>
          </a:r>
          <a:r>
            <a:rPr kumimoji="1" lang="en-US" altLang="ja-JP" sz="600" b="0" baseline="0">
              <a:solidFill>
                <a:sysClr val="windowText" lastClr="000000"/>
              </a:solidFill>
              <a:latin typeface="+mn-lt"/>
              <a:ea typeface="メイリオ" panose="020B0604030504040204" pitchFamily="50" charset="-128"/>
            </a:rPr>
            <a:t>Ranking of Auto Auction Sites by Number of Consigned Vehicles by Area (Calendar Year)</a:t>
          </a: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7</a:t>
          </a:r>
          <a:r>
            <a:rPr kumimoji="1" lang="ja-JP" altLang="en-US" sz="700" b="0" baseline="0">
              <a:solidFill>
                <a:sysClr val="windowText" lastClr="000000"/>
              </a:solidFill>
              <a:latin typeface="+mn-lt"/>
              <a:ea typeface="メイリオ" panose="020B0604030504040204" pitchFamily="50" charset="-128"/>
            </a:rPr>
            <a:t>）二輪車業界関連指標の推移（暦年）</a:t>
          </a:r>
          <a:r>
            <a:rPr kumimoji="1" lang="en-US" altLang="ja-JP" sz="7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8</a:t>
          </a:r>
          <a:r>
            <a:rPr kumimoji="1" lang="en-US" altLang="ja-JP" sz="700" b="0" baseline="0">
              <a:solidFill>
                <a:sysClr val="windowText" lastClr="000000"/>
              </a:solidFill>
              <a:latin typeface="+mn-lt"/>
              <a:ea typeface="メイリオ" panose="020B0604030504040204" pitchFamily="50" charset="-128"/>
            </a:rPr>
            <a:t> </a:t>
          </a:r>
        </a:p>
        <a:p>
          <a:pPr marL="0" marR="0" lvl="0" indent="0" defTabSz="914400" eaLnBrk="1" fontAlgn="auto" latinLnBrk="0" hangingPunct="1">
            <a:lnSpc>
              <a:spcPts val="800"/>
            </a:lnSpc>
            <a:spcBef>
              <a:spcPts val="0"/>
            </a:spcBef>
            <a:spcAft>
              <a:spcPts val="0"/>
            </a:spcAft>
            <a:buClrTx/>
            <a:buSzTx/>
            <a:buFontTx/>
            <a:buNone/>
            <a:tabLst/>
            <a:defRPr/>
          </a:pP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       Motorcycle Industry Statistics (Calendar Year)</a:t>
          </a:r>
          <a:endParaRPr kumimoji="1" lang="ja-JP" altLang="en-US" sz="600" b="0" baseline="0">
            <a:solidFill>
              <a:sysClr val="windowText" lastClr="000000"/>
            </a:solidFill>
            <a:latin typeface="+mn-lt"/>
            <a:ea typeface="メイリオ" panose="020B0604030504040204" pitchFamily="50" charset="-128"/>
          </a:endParaRPr>
        </a:p>
      </xdr:txBody>
    </xdr:sp>
    <xdr:clientData/>
  </xdr:twoCellAnchor>
  <xdr:twoCellAnchor>
    <xdr:from>
      <xdr:col>8</xdr:col>
      <xdr:colOff>48403</xdr:colOff>
      <xdr:row>11</xdr:row>
      <xdr:rowOff>1289950</xdr:rowOff>
    </xdr:from>
    <xdr:to>
      <xdr:col>12</xdr:col>
      <xdr:colOff>407988</xdr:colOff>
      <xdr:row>15</xdr:row>
      <xdr:rowOff>534509</xdr:rowOff>
    </xdr:to>
    <xdr:sp macro="" textlink="">
      <xdr:nvSpPr>
        <xdr:cNvPr id="24" name="テキスト ボックス 23">
          <a:extLst>
            <a:ext uri="{FF2B5EF4-FFF2-40B4-BE49-F238E27FC236}">
              <a16:creationId xmlns:a16="http://schemas.microsoft.com/office/drawing/2014/main" id="{00000000-0008-0000-0200-000042000000}"/>
            </a:ext>
          </a:extLst>
        </xdr:cNvPr>
        <xdr:cNvSpPr txBox="1"/>
      </xdr:nvSpPr>
      <xdr:spPr>
        <a:xfrm>
          <a:off x="5153803" y="3328300"/>
          <a:ext cx="4207685" cy="1444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）連結損益計算書 </a:t>
          </a:r>
          <a:r>
            <a:rPr kumimoji="1" lang="en-US" altLang="ja-JP" sz="700" b="0" baseline="0">
              <a:solidFill>
                <a:sysClr val="windowText" lastClr="000000"/>
              </a:solidFill>
              <a:latin typeface="+mn-lt"/>
              <a:ea typeface="メイリオ" panose="020B0604030504040204" pitchFamily="50" charset="-128"/>
            </a:rPr>
            <a:t>…………………………………………………………………………19</a:t>
          </a:r>
        </a:p>
        <a:p>
          <a:pPr>
            <a:lnSpc>
              <a:spcPts val="800"/>
            </a:lnSpc>
          </a:pPr>
          <a:r>
            <a:rPr kumimoji="1" lang="en-US" altLang="ja-JP" sz="600" b="0" baseline="0">
              <a:solidFill>
                <a:sysClr val="windowText" lastClr="000000"/>
              </a:solidFill>
              <a:latin typeface="+mn-lt"/>
              <a:ea typeface="メイリオ" panose="020B0604030504040204" pitchFamily="50" charset="-128"/>
            </a:rPr>
            <a:t>           Consolidated Statements of Income</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a:t>
          </a:r>
          <a:r>
            <a:rPr kumimoji="1" lang="ja-JP" altLang="en-US" sz="700" b="0" baseline="0">
              <a:solidFill>
                <a:sysClr val="windowText" lastClr="000000"/>
              </a:solidFill>
              <a:latin typeface="+mn-lt"/>
              <a:ea typeface="メイリオ" panose="020B0604030504040204" pitchFamily="50" charset="-128"/>
            </a:rPr>
            <a:t>）連結貸借対照表 </a:t>
          </a:r>
          <a:r>
            <a:rPr kumimoji="1" lang="en-US" altLang="ja-JP" sz="700" b="0" baseline="0">
              <a:solidFill>
                <a:sysClr val="windowText" lastClr="000000"/>
              </a:solidFill>
              <a:latin typeface="+mn-lt"/>
              <a:ea typeface="メイリオ" panose="020B0604030504040204" pitchFamily="50" charset="-128"/>
            </a:rPr>
            <a:t>…………………………………………………………………………20</a:t>
          </a:r>
        </a:p>
        <a:p>
          <a:pPr>
            <a:lnSpc>
              <a:spcPts val="800"/>
            </a:lnSpc>
          </a:pP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ja-JP" altLang="en-US" sz="600" b="0" baseline="0">
              <a:solidFill>
                <a:sysClr val="windowText" lastClr="000000"/>
              </a:solidFill>
              <a:latin typeface="+mn-lt"/>
              <a:ea typeface="メイリオ" panose="020B0604030504040204" pitchFamily="50" charset="-128"/>
              <a:cs typeface="Calibri" panose="020F0502020204030204" pitchFamily="34" charset="0"/>
            </a:rPr>
            <a:t>　  </a:t>
          </a:r>
          <a:r>
            <a:rPr kumimoji="1" lang="en-US" altLang="ja-JP" sz="600" b="0" baseline="0">
              <a:solidFill>
                <a:sysClr val="windowText" lastClr="000000"/>
              </a:solidFill>
              <a:latin typeface="+mn-lt"/>
              <a:ea typeface="メイリオ" panose="020B0604030504040204" pitchFamily="50" charset="-128"/>
              <a:cs typeface="Calibri" panose="020F0502020204030204" pitchFamily="34" charset="0"/>
            </a:rPr>
            <a:t>Consolidated Balance Sheet</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）連結キャッシュ・フロー計算書 </a:t>
          </a:r>
          <a:r>
            <a:rPr kumimoji="1" lang="en-US" altLang="ja-JP" sz="700" b="0" baseline="0">
              <a:solidFill>
                <a:sysClr val="windowText" lastClr="000000"/>
              </a:solidFill>
              <a:latin typeface="+mn-lt"/>
              <a:ea typeface="メイリオ" panose="020B0604030504040204" pitchFamily="50" charset="-128"/>
            </a:rPr>
            <a:t>………………………………………………………21  </a:t>
          </a:r>
        </a:p>
        <a:p>
          <a:pPr>
            <a:lnSpc>
              <a:spcPts val="800"/>
            </a:lnSpc>
          </a:pPr>
          <a:r>
            <a:rPr kumimoji="1" lang="en-US" altLang="ja-JP" sz="600" b="0" baseline="0">
              <a:solidFill>
                <a:sysClr val="windowText" lastClr="000000"/>
              </a:solidFill>
              <a:latin typeface="+mn-lt"/>
              <a:ea typeface="メイリオ" panose="020B0604030504040204" pitchFamily="50" charset="-128"/>
            </a:rPr>
            <a:t> </a:t>
          </a:r>
          <a:r>
            <a:rPr kumimoji="1" lang="ja-JP" altLang="en-US" sz="600" b="0" baseline="0">
              <a:solidFill>
                <a:sysClr val="windowText" lastClr="000000"/>
              </a:solidFill>
              <a:latin typeface="+mn-lt"/>
              <a:ea typeface="メイリオ" panose="020B0604030504040204" pitchFamily="50" charset="-128"/>
            </a:rPr>
            <a:t>　　   </a:t>
          </a:r>
          <a:r>
            <a:rPr kumimoji="1" lang="en-US" altLang="ja-JP" sz="600" b="0" baseline="0">
              <a:solidFill>
                <a:sysClr val="windowText" lastClr="000000"/>
              </a:solidFill>
              <a:latin typeface="+mn-lt"/>
              <a:ea typeface="メイリオ" panose="020B0604030504040204" pitchFamily="50" charset="-128"/>
            </a:rPr>
            <a:t>Consolidated Statements of Cash Flows</a:t>
          </a:r>
        </a:p>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4</a:t>
          </a: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2024</a:t>
          </a:r>
          <a:r>
            <a:rPr kumimoji="1" lang="ja-JP" altLang="en-US" sz="700" b="0" baseline="0">
              <a:solidFill>
                <a:sysClr val="windowText" lastClr="000000"/>
              </a:solidFill>
              <a:latin typeface="+mn-lt"/>
              <a:ea typeface="メイリオ" panose="020B0604030504040204" pitchFamily="50" charset="-128"/>
            </a:rPr>
            <a:t>年</a:t>
          </a:r>
          <a:r>
            <a:rPr kumimoji="1" lang="en-US" altLang="ja-JP" sz="700" b="0" baseline="0">
              <a:solidFill>
                <a:sysClr val="windowText" lastClr="000000"/>
              </a:solidFill>
              <a:latin typeface="+mn-lt"/>
              <a:ea typeface="メイリオ" panose="020B0604030504040204" pitchFamily="50" charset="-128"/>
            </a:rPr>
            <a:t>3</a:t>
          </a:r>
          <a:r>
            <a:rPr kumimoji="1" lang="ja-JP" altLang="en-US" sz="700" b="0" baseline="0">
              <a:solidFill>
                <a:sysClr val="windowText" lastClr="000000"/>
              </a:solidFill>
              <a:latin typeface="+mn-lt"/>
              <a:ea typeface="メイリオ" panose="020B0604030504040204" pitchFamily="50" charset="-128"/>
            </a:rPr>
            <a:t>月期の計画（連結） </a:t>
          </a:r>
          <a:r>
            <a:rPr kumimoji="1" lang="en-US" altLang="ja-JP" sz="700" b="0" baseline="0">
              <a:solidFill>
                <a:sysClr val="windowText" lastClr="000000"/>
              </a:solidFill>
              <a:latin typeface="+mn-lt"/>
              <a:ea typeface="メイリオ" panose="020B0604030504040204" pitchFamily="50" charset="-128"/>
            </a:rPr>
            <a:t>……………………………………………….…………22</a:t>
          </a:r>
        </a:p>
        <a:p>
          <a:pPr>
            <a:lnSpc>
              <a:spcPts val="800"/>
            </a:lnSpc>
          </a:pPr>
          <a:r>
            <a:rPr kumimoji="1" lang="en-US" altLang="ja-JP" sz="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           Forecast for the Fiscal Year Ending March 2024 (Consolidated)</a:t>
          </a:r>
        </a:p>
      </xdr:txBody>
    </xdr:sp>
    <xdr:clientData/>
  </xdr:twoCellAnchor>
  <xdr:twoCellAnchor>
    <xdr:from>
      <xdr:col>6</xdr:col>
      <xdr:colOff>330852</xdr:colOff>
      <xdr:row>15</xdr:row>
      <xdr:rowOff>821100</xdr:rowOff>
    </xdr:from>
    <xdr:to>
      <xdr:col>13</xdr:col>
      <xdr:colOff>1582</xdr:colOff>
      <xdr:row>17</xdr:row>
      <xdr:rowOff>42408</xdr:rowOff>
    </xdr:to>
    <xdr:grpSp>
      <xdr:nvGrpSpPr>
        <xdr:cNvPr id="25" name="グループ化 24">
          <a:extLst>
            <a:ext uri="{FF2B5EF4-FFF2-40B4-BE49-F238E27FC236}">
              <a16:creationId xmlns:a16="http://schemas.microsoft.com/office/drawing/2014/main" id="{00000000-0008-0000-0200-000009000000}"/>
            </a:ext>
          </a:extLst>
        </xdr:cNvPr>
        <xdr:cNvGrpSpPr/>
      </xdr:nvGrpSpPr>
      <xdr:grpSpPr>
        <a:xfrm>
          <a:off x="4869234" y="5068129"/>
          <a:ext cx="4522877" cy="453955"/>
          <a:chOff x="4792689" y="5615994"/>
          <a:chExt cx="4585193" cy="417803"/>
        </a:xfrm>
      </xdr:grpSpPr>
      <xdr:sp macro="" textlink="">
        <xdr:nvSpPr>
          <xdr:cNvPr id="26" name="テキスト ボックス 25">
            <a:extLst>
              <a:ext uri="{FF2B5EF4-FFF2-40B4-BE49-F238E27FC236}">
                <a16:creationId xmlns:a16="http://schemas.microsoft.com/office/drawing/2014/main" id="{00000000-0008-0000-0200-000039000000}"/>
              </a:ext>
            </a:extLst>
          </xdr:cNvPr>
          <xdr:cNvSpPr txBox="1"/>
        </xdr:nvSpPr>
        <xdr:spPr>
          <a:xfrm>
            <a:off x="4792689" y="5615994"/>
            <a:ext cx="4585193" cy="417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baseline="0">
                <a:solidFill>
                  <a:sysClr val="windowText" lastClr="000000"/>
                </a:solidFill>
                <a:latin typeface="+mn-lt"/>
                <a:ea typeface="メイリオ" panose="020B0604030504040204" pitchFamily="50" charset="-128"/>
              </a:rPr>
              <a:t>Ⅴ.</a:t>
            </a:r>
            <a:r>
              <a:rPr kumimoji="1" lang="ja-JP" altLang="en-US" sz="900" b="1" baseline="0">
                <a:solidFill>
                  <a:sysClr val="windowText" lastClr="000000"/>
                </a:solidFill>
                <a:latin typeface="+mn-lt"/>
                <a:ea typeface="メイリオ" panose="020B0604030504040204" pitchFamily="50" charset="-128"/>
              </a:rPr>
              <a:t>  注記事項　</a:t>
            </a:r>
            <a:r>
              <a:rPr kumimoji="1" lang="en-US" altLang="ja-JP" sz="800" b="0" baseline="0">
                <a:solidFill>
                  <a:sysClr val="windowText" lastClr="000000"/>
                </a:solidFill>
                <a:latin typeface="+mn-lt"/>
                <a:ea typeface="メイリオ" panose="020B0604030504040204" pitchFamily="50" charset="-128"/>
              </a:rPr>
              <a:t>Notes</a:t>
            </a:r>
            <a:r>
              <a:rPr kumimoji="1" lang="ja-JP" altLang="en-US" sz="800" baseline="0">
                <a:solidFill>
                  <a:sysClr val="windowText" lastClr="000000"/>
                </a:solidFill>
                <a:latin typeface="+mn-lt"/>
                <a:ea typeface="メイリオ" panose="020B0604030504040204" pitchFamily="50" charset="-128"/>
              </a:rPr>
              <a:t> </a:t>
            </a:r>
            <a:r>
              <a:rPr kumimoji="1" lang="en-US" altLang="ja-JP" sz="700" baseline="0">
                <a:solidFill>
                  <a:sysClr val="windowText" lastClr="000000"/>
                </a:solidFill>
                <a:latin typeface="+mn-lt"/>
                <a:ea typeface="メイリオ" panose="020B0604030504040204" pitchFamily="50" charset="-128"/>
              </a:rPr>
              <a:t>….………………………………………………...................................24</a:t>
            </a:r>
            <a:endParaRPr kumimoji="1" lang="ja-JP" altLang="en-US" sz="700" baseline="0">
              <a:solidFill>
                <a:sysClr val="windowText" lastClr="000000"/>
              </a:solidFill>
              <a:latin typeface="+mn-lt"/>
              <a:ea typeface="メイリオ" panose="020B0604030504040204" pitchFamily="50" charset="-128"/>
            </a:endParaRPr>
          </a:p>
        </xdr:txBody>
      </xdr:sp>
      <xdr:cxnSp macro="">
        <xdr:nvCxnSpPr>
          <xdr:cNvPr id="27" name="直線コネクタ 26">
            <a:extLst>
              <a:ext uri="{FF2B5EF4-FFF2-40B4-BE49-F238E27FC236}">
                <a16:creationId xmlns:a16="http://schemas.microsoft.com/office/drawing/2014/main" id="{00000000-0008-0000-0200-000021000000}"/>
              </a:ext>
            </a:extLst>
          </xdr:cNvPr>
          <xdr:cNvCxnSpPr/>
        </xdr:nvCxnSpPr>
        <xdr:spPr bwMode="auto">
          <a:xfrm>
            <a:off x="4870784" y="5855139"/>
            <a:ext cx="4078458" cy="96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ysClr val="windowText" lastClr="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3</xdr:col>
      <xdr:colOff>51267</xdr:colOff>
      <xdr:row>17</xdr:row>
      <xdr:rowOff>115328</xdr:rowOff>
    </xdr:from>
    <xdr:to>
      <xdr:col>6</xdr:col>
      <xdr:colOff>363094</xdr:colOff>
      <xdr:row>19</xdr:row>
      <xdr:rowOff>57150</xdr:rowOff>
    </xdr:to>
    <xdr:sp macro="" textlink="">
      <xdr:nvSpPr>
        <xdr:cNvPr id="28" name="テキスト ボックス 27">
          <a:extLst>
            <a:ext uri="{FF2B5EF4-FFF2-40B4-BE49-F238E27FC236}">
              <a16:creationId xmlns:a16="http://schemas.microsoft.com/office/drawing/2014/main" id="{00000000-0008-0000-0200-000040000000}"/>
            </a:ext>
          </a:extLst>
        </xdr:cNvPr>
        <xdr:cNvSpPr txBox="1"/>
      </xdr:nvSpPr>
      <xdr:spPr>
        <a:xfrm>
          <a:off x="870417" y="5592203"/>
          <a:ext cx="4036102" cy="3704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700" b="0" baseline="0">
              <a:solidFill>
                <a:sysClr val="windowText" lastClr="000000"/>
              </a:solidFill>
              <a:latin typeface="+mn-lt"/>
              <a:ea typeface="メイリオ" panose="020B0604030504040204" pitchFamily="50" charset="-128"/>
            </a:rPr>
            <a:t>（</a:t>
          </a:r>
          <a:r>
            <a:rPr kumimoji="1" lang="en-US" altLang="ja-JP" sz="700" b="0" baseline="0">
              <a:solidFill>
                <a:sysClr val="windowText" lastClr="000000"/>
              </a:solidFill>
              <a:latin typeface="+mn-lt"/>
              <a:ea typeface="メイリオ" panose="020B0604030504040204" pitchFamily="50" charset="-128"/>
            </a:rPr>
            <a:t>1</a:t>
          </a:r>
          <a:r>
            <a:rPr kumimoji="1" lang="ja-JP" altLang="en-US" sz="700" b="0" baseline="0">
              <a:solidFill>
                <a:sysClr val="windowText" lastClr="000000"/>
              </a:solidFill>
              <a:latin typeface="+mn-lt"/>
              <a:ea typeface="メイリオ" panose="020B0604030504040204" pitchFamily="50" charset="-128"/>
            </a:rPr>
            <a:t>）事業の種類別セグメントの状況 </a:t>
          </a:r>
          <a:r>
            <a:rPr kumimoji="1" lang="en-US" altLang="ja-JP" sz="700" b="0" baseline="0">
              <a:solidFill>
                <a:sysClr val="windowText" lastClr="000000"/>
              </a:solidFill>
              <a:latin typeface="+mn-lt"/>
              <a:ea typeface="メイリオ" panose="020B0604030504040204" pitchFamily="50" charset="-128"/>
            </a:rPr>
            <a:t>……………………………………………………..11  </a:t>
          </a:r>
        </a:p>
        <a:p>
          <a:pPr>
            <a:lnSpc>
              <a:spcPts val="800"/>
            </a:lnSpc>
          </a:pPr>
          <a:r>
            <a:rPr kumimoji="1" lang="en-US" altLang="ja-JP" sz="600" b="0" baseline="0">
              <a:solidFill>
                <a:sysClr val="windowText" lastClr="000000"/>
              </a:solidFill>
              <a:latin typeface="+mn-lt"/>
              <a:ea typeface="メイリオ" panose="020B0604030504040204" pitchFamily="50" charset="-128"/>
            </a:rPr>
            <a:t>           Segment Information by Business Category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748393</xdr:colOff>
      <xdr:row>0</xdr:row>
      <xdr:rowOff>739321</xdr:rowOff>
    </xdr:from>
    <xdr:to>
      <xdr:col>9</xdr:col>
      <xdr:colOff>324455</xdr:colOff>
      <xdr:row>2</xdr:row>
      <xdr:rowOff>140607</xdr:rowOff>
    </xdr:to>
    <xdr:sp macro="" textlink="">
      <xdr:nvSpPr>
        <xdr:cNvPr id="2" name="テキスト ボックス 1">
          <a:extLst>
            <a:ext uri="{FF2B5EF4-FFF2-40B4-BE49-F238E27FC236}">
              <a16:creationId xmlns:a16="http://schemas.microsoft.com/office/drawing/2014/main" id="{00000000-0008-0000-0300-000009000000}"/>
            </a:ext>
          </a:extLst>
        </xdr:cNvPr>
        <xdr:cNvSpPr txBox="1"/>
      </xdr:nvSpPr>
      <xdr:spPr>
        <a:xfrm>
          <a:off x="748393" y="739321"/>
          <a:ext cx="7072237" cy="4490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メイリオ" panose="020B0604030504040204" pitchFamily="50" charset="-128"/>
              <a:ea typeface="メイリオ" panose="020B0604030504040204" pitchFamily="50" charset="-128"/>
            </a:rPr>
            <a:t>Ⅰ</a:t>
          </a:r>
          <a:r>
            <a:rPr kumimoji="1" lang="ja-JP" altLang="en-US" sz="1400" b="1">
              <a:latin typeface="メイリオ" panose="020B0604030504040204" pitchFamily="50" charset="-128"/>
              <a:ea typeface="メイリオ" panose="020B0604030504040204" pitchFamily="50" charset="-128"/>
            </a:rPr>
            <a:t> 主要データ（年度） 　</a:t>
          </a:r>
          <a:r>
            <a:rPr kumimoji="1" lang="en-US" altLang="ja-JP" sz="1200" b="0">
              <a:latin typeface="+mj-lt"/>
              <a:ea typeface="メイリオ" panose="020B0604030504040204" pitchFamily="50" charset="-128"/>
              <a:cs typeface="Arial" panose="020B0604020202020204" pitchFamily="34" charset="0"/>
            </a:rPr>
            <a:t>Main Financial Indicators (Fiscal Year)</a:t>
          </a:r>
          <a:endParaRPr kumimoji="1" lang="ja-JP" altLang="en-US" sz="1400" b="0">
            <a:latin typeface="+mj-lt"/>
            <a:ea typeface="メイリオ" panose="020B0604030504040204" pitchFamily="50" charset="-128"/>
            <a:cs typeface="Arial" panose="020B0604020202020204" pitchFamily="34" charset="0"/>
          </a:endParaRPr>
        </a:p>
      </xdr:txBody>
    </xdr:sp>
    <xdr:clientData/>
  </xdr:twoCellAnchor>
  <xdr:twoCellAnchor>
    <xdr:from>
      <xdr:col>7</xdr:col>
      <xdr:colOff>376464</xdr:colOff>
      <xdr:row>37</xdr:row>
      <xdr:rowOff>108856</xdr:rowOff>
    </xdr:from>
    <xdr:to>
      <xdr:col>8</xdr:col>
      <xdr:colOff>220225</xdr:colOff>
      <xdr:row>38</xdr:row>
      <xdr:rowOff>231320</xdr:rowOff>
    </xdr:to>
    <xdr:sp macro="" textlink="">
      <xdr:nvSpPr>
        <xdr:cNvPr id="3" name="テキスト ボックス 2">
          <a:extLst>
            <a:ext uri="{FF2B5EF4-FFF2-40B4-BE49-F238E27FC236}">
              <a16:creationId xmlns:a16="http://schemas.microsoft.com/office/drawing/2014/main" id="{00000000-0008-0000-0300-00000B000000}"/>
            </a:ext>
          </a:extLst>
        </xdr:cNvPr>
        <xdr:cNvSpPr txBox="1"/>
      </xdr:nvSpPr>
      <xdr:spPr>
        <a:xfrm>
          <a:off x="6526893" y="7987392"/>
          <a:ext cx="456082" cy="244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6242</xdr:colOff>
      <xdr:row>20</xdr:row>
      <xdr:rowOff>76200</xdr:rowOff>
    </xdr:from>
    <xdr:to>
      <xdr:col>15</xdr:col>
      <xdr:colOff>202215</xdr:colOff>
      <xdr:row>33</xdr:row>
      <xdr:rowOff>31750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44</xdr:row>
      <xdr:rowOff>0</xdr:rowOff>
    </xdr:from>
    <xdr:to>
      <xdr:col>0</xdr:col>
      <xdr:colOff>142875</xdr:colOff>
      <xdr:row>44</xdr:row>
      <xdr:rowOff>0</xdr:rowOff>
    </xdr:to>
    <xdr:sp macro="" textlink="">
      <xdr:nvSpPr>
        <xdr:cNvPr id="6" name="Line 6">
          <a:extLst>
            <a:ext uri="{FF2B5EF4-FFF2-40B4-BE49-F238E27FC236}">
              <a16:creationId xmlns:a16="http://schemas.microsoft.com/office/drawing/2014/main" id="{00000000-0008-0000-0400-000006000000}"/>
            </a:ext>
          </a:extLst>
        </xdr:cNvPr>
        <xdr:cNvSpPr>
          <a:spLocks noChangeShapeType="1"/>
        </xdr:cNvSpPr>
      </xdr:nvSpPr>
      <xdr:spPr bwMode="auto">
        <a:xfrm>
          <a:off x="142875" y="8362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44</xdr:row>
      <xdr:rowOff>0</xdr:rowOff>
    </xdr:from>
    <xdr:to>
      <xdr:col>15</xdr:col>
      <xdr:colOff>0</xdr:colOff>
      <xdr:row>44</xdr:row>
      <xdr:rowOff>0</xdr:rowOff>
    </xdr:to>
    <xdr:sp macro="" textlink="">
      <xdr:nvSpPr>
        <xdr:cNvPr id="7" name="Line 7">
          <a:extLst>
            <a:ext uri="{FF2B5EF4-FFF2-40B4-BE49-F238E27FC236}">
              <a16:creationId xmlns:a16="http://schemas.microsoft.com/office/drawing/2014/main" id="{00000000-0008-0000-0400-000007000000}"/>
            </a:ext>
          </a:extLst>
        </xdr:cNvPr>
        <xdr:cNvSpPr>
          <a:spLocks noChangeShapeType="1"/>
        </xdr:cNvSpPr>
      </xdr:nvSpPr>
      <xdr:spPr bwMode="auto">
        <a:xfrm>
          <a:off x="8677275" y="8362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382058</xdr:colOff>
      <xdr:row>0</xdr:row>
      <xdr:rowOff>447675</xdr:rowOff>
    </xdr:from>
    <xdr:to>
      <xdr:col>13</xdr:col>
      <xdr:colOff>305858</xdr:colOff>
      <xdr:row>2</xdr:row>
      <xdr:rowOff>38100</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382058" y="447675"/>
          <a:ext cx="7046383" cy="28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mj-lt"/>
              <a:ea typeface="メイリオ" panose="020B0604030504040204" pitchFamily="50" charset="-128"/>
            </a:rPr>
            <a:t>（１）</a:t>
          </a:r>
          <a:r>
            <a:rPr kumimoji="1" lang="ja-JP" altLang="en-US" sz="1000" b="1">
              <a:latin typeface="メイリオ" panose="020B0604030504040204" pitchFamily="50" charset="-128"/>
              <a:ea typeface="メイリオ" panose="020B0604030504040204" pitchFamily="50" charset="-128"/>
            </a:rPr>
            <a:t>自動車業界関連指標の推移（暦年）　</a:t>
          </a:r>
          <a:r>
            <a:rPr kumimoji="1" lang="en-US" altLang="ja-JP" sz="900" b="0">
              <a:latin typeface="+mn-lt"/>
              <a:ea typeface="メイリオ" panose="020B0604030504040204" pitchFamily="50" charset="-128"/>
            </a:rPr>
            <a:t>Automobile Industry Statistics (Calendar Year)</a:t>
          </a:r>
          <a:endParaRPr kumimoji="1" lang="ja-JP" altLang="en-US" sz="1000" b="0">
            <a:latin typeface="+mn-lt"/>
            <a:ea typeface="メイリオ" panose="020B0604030504040204" pitchFamily="50" charset="-128"/>
          </a:endParaRPr>
        </a:p>
      </xdr:txBody>
    </xdr:sp>
    <xdr:clientData/>
  </xdr:twoCellAnchor>
  <xdr:twoCellAnchor>
    <xdr:from>
      <xdr:col>14</xdr:col>
      <xdr:colOff>174624</xdr:colOff>
      <xdr:row>0</xdr:row>
      <xdr:rowOff>494242</xdr:rowOff>
    </xdr:from>
    <xdr:to>
      <xdr:col>16</xdr:col>
      <xdr:colOff>79374</xdr:colOff>
      <xdr:row>2</xdr:row>
      <xdr:rowOff>46567</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7723187" y="494242"/>
          <a:ext cx="904875" cy="242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0</xdr:col>
      <xdr:colOff>535781</xdr:colOff>
      <xdr:row>19</xdr:row>
      <xdr:rowOff>86783</xdr:rowOff>
    </xdr:from>
    <xdr:to>
      <xdr:col>10</xdr:col>
      <xdr:colOff>40481</xdr:colOff>
      <xdr:row>21</xdr:row>
      <xdr:rowOff>67733</xdr:rowOff>
    </xdr:to>
    <xdr:sp macro="" textlink="">
      <xdr:nvSpPr>
        <xdr:cNvPr id="12" name="Text Box 46">
          <a:extLst>
            <a:ext uri="{FF2B5EF4-FFF2-40B4-BE49-F238E27FC236}">
              <a16:creationId xmlns:a16="http://schemas.microsoft.com/office/drawing/2014/main" id="{00000000-0008-0000-0400-00000C000000}"/>
            </a:ext>
          </a:extLst>
        </xdr:cNvPr>
        <xdr:cNvSpPr txBox="1">
          <a:spLocks noChangeArrowheads="1"/>
        </xdr:cNvSpPr>
      </xdr:nvSpPr>
      <xdr:spPr bwMode="auto">
        <a:xfrm>
          <a:off x="535781" y="3896783"/>
          <a:ext cx="5053013"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700" b="1" i="0" u="none" strike="noStrike" baseline="0">
              <a:solidFill>
                <a:srgbClr val="000000"/>
              </a:solidFill>
              <a:latin typeface="メイリオ" panose="020B0604030504040204" pitchFamily="50" charset="-128"/>
              <a:ea typeface="メイリオ" panose="020B0604030504040204" pitchFamily="50" charset="-128"/>
            </a:rPr>
            <a:t>新車登録台数および中古車登録台数の推移（暦年）　</a:t>
          </a:r>
          <a:r>
            <a:rPr lang="en-US" altLang="ja-JP" sz="600" b="0" i="0" u="none" strike="noStrike" baseline="0">
              <a:solidFill>
                <a:srgbClr val="000000"/>
              </a:solidFill>
              <a:latin typeface="+mj-lt"/>
              <a:ea typeface="メイリオ" panose="020B0604030504040204" pitchFamily="50" charset="-128"/>
            </a:rPr>
            <a:t>No. of Registered New Vehicles and Used Vehicles (Calendar Year)</a:t>
          </a:r>
        </a:p>
      </xdr:txBody>
    </xdr:sp>
    <xdr:clientData/>
  </xdr:twoCellAnchor>
  <xdr:twoCellAnchor>
    <xdr:from>
      <xdr:col>7</xdr:col>
      <xdr:colOff>293952</xdr:colOff>
      <xdr:row>32</xdr:row>
      <xdr:rowOff>58207</xdr:rowOff>
    </xdr:from>
    <xdr:to>
      <xdr:col>8</xdr:col>
      <xdr:colOff>228427</xdr:colOff>
      <xdr:row>33</xdr:row>
      <xdr:rowOff>119627</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4342077" y="6058957"/>
          <a:ext cx="434538" cy="251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0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a:t>
          </a:r>
        </a:p>
      </xdr:txBody>
    </xdr:sp>
    <xdr:clientData/>
  </xdr:twoCellAnchor>
  <xdr:twoCellAnchor>
    <xdr:from>
      <xdr:col>1</xdr:col>
      <xdr:colOff>648</xdr:colOff>
      <xdr:row>21</xdr:row>
      <xdr:rowOff>36777</xdr:rowOff>
    </xdr:from>
    <xdr:to>
      <xdr:col>2</xdr:col>
      <xdr:colOff>303196</xdr:colOff>
      <xdr:row>22</xdr:row>
      <xdr:rowOff>142875</xdr:rowOff>
    </xdr:to>
    <xdr:sp macro="" textlink="">
      <xdr:nvSpPr>
        <xdr:cNvPr id="19" name="Text Box 46">
          <a:extLst>
            <a:ext uri="{FF2B5EF4-FFF2-40B4-BE49-F238E27FC236}">
              <a16:creationId xmlns:a16="http://schemas.microsoft.com/office/drawing/2014/main" id="{00000000-0008-0000-0400-000013000000}"/>
            </a:ext>
          </a:extLst>
        </xdr:cNvPr>
        <xdr:cNvSpPr txBox="1">
          <a:spLocks noChangeArrowheads="1"/>
        </xdr:cNvSpPr>
      </xdr:nvSpPr>
      <xdr:spPr bwMode="auto">
        <a:xfrm>
          <a:off x="545872" y="4109536"/>
          <a:ext cx="1353583" cy="204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千台</a:t>
          </a:r>
          <a:r>
            <a:rPr lang="ja-JP" altLang="en-US" sz="600" b="0" i="0" u="none" strike="noStrike" baseline="0">
              <a:solidFill>
                <a:srgbClr val="000000"/>
              </a:solidFill>
              <a:latin typeface="+mj-lt"/>
              <a:ea typeface="メイリオ" panose="020B0604030504040204" pitchFamily="50" charset="-128"/>
              <a:cs typeface="Calibri" panose="020F0502020204030204" pitchFamily="34" charset="0"/>
            </a:rPr>
            <a:t>　</a:t>
          </a:r>
          <a:r>
            <a:rPr lang="en-US" altLang="ja-JP" sz="6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14</xdr:col>
      <xdr:colOff>360175</xdr:colOff>
      <xdr:row>30</xdr:row>
      <xdr:rowOff>97346</xdr:rowOff>
    </xdr:from>
    <xdr:to>
      <xdr:col>15</xdr:col>
      <xdr:colOff>378595</xdr:colOff>
      <xdr:row>31</xdr:row>
      <xdr:rowOff>99728</xdr:rowOff>
    </xdr:to>
    <xdr:sp macro="" textlink="">
      <xdr:nvSpPr>
        <xdr:cNvPr id="21" name="Text Box 17">
          <a:extLst>
            <a:ext uri="{FF2B5EF4-FFF2-40B4-BE49-F238E27FC236}">
              <a16:creationId xmlns:a16="http://schemas.microsoft.com/office/drawing/2014/main" id="{00000000-0008-0000-0400-000015000000}"/>
            </a:ext>
          </a:extLst>
        </xdr:cNvPr>
        <xdr:cNvSpPr txBox="1">
          <a:spLocks noChangeArrowheads="1"/>
        </xdr:cNvSpPr>
      </xdr:nvSpPr>
      <xdr:spPr bwMode="auto">
        <a:xfrm>
          <a:off x="7991381" y="5958022"/>
          <a:ext cx="522685" cy="192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j-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0.94002</cdr:x>
      <cdr:y>0.05562</cdr:y>
    </cdr:from>
    <cdr:to>
      <cdr:x>0.94002</cdr:x>
      <cdr:y>0.05562</cdr:y>
    </cdr:to>
    <cdr:sp macro="" textlink="">
      <cdr:nvSpPr>
        <cdr:cNvPr id="741377" name="Text Box 1"/>
        <cdr:cNvSpPr txBox="1">
          <a:spLocks xmlns:a="http://schemas.openxmlformats.org/drawingml/2006/main" noChangeArrowheads="1"/>
        </cdr:cNvSpPr>
      </cdr:nvSpPr>
      <cdr:spPr bwMode="auto">
        <a:xfrm xmlns:a="http://schemas.openxmlformats.org/drawingml/2006/main">
          <a:off x="8007795" y="164214"/>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（千台）</a:t>
          </a:r>
        </a:p>
      </cdr:txBody>
    </cdr:sp>
  </cdr:relSizeAnchor>
  <cdr:relSizeAnchor xmlns:cdr="http://schemas.openxmlformats.org/drawingml/2006/chartDrawing">
    <cdr:from>
      <cdr:x>0.91357</cdr:x>
      <cdr:y>0.71034</cdr:y>
    </cdr:from>
    <cdr:to>
      <cdr:x>0.91357</cdr:x>
      <cdr:y>0.71034</cdr:y>
    </cdr:to>
    <cdr:sp macro="" textlink="">
      <cdr:nvSpPr>
        <cdr:cNvPr id="741378" name="Text Box 2"/>
        <cdr:cNvSpPr txBox="1">
          <a:spLocks xmlns:a="http://schemas.openxmlformats.org/drawingml/2006/main" noChangeArrowheads="1"/>
        </cdr:cNvSpPr>
      </cdr:nvSpPr>
      <cdr:spPr bwMode="auto">
        <a:xfrm xmlns:a="http://schemas.openxmlformats.org/drawingml/2006/main">
          <a:off x="7780452" y="2050250"/>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（暦年）</a:t>
          </a:r>
        </a:p>
      </cdr:txBody>
    </cdr:sp>
  </cdr:relSizeAnchor>
</c:userShapes>
</file>

<file path=xl/drawings/drawing7.xml><?xml version="1.0" encoding="utf-8"?>
<xdr:wsDr xmlns:xdr="http://schemas.openxmlformats.org/drawingml/2006/spreadsheetDrawing" xmlns:a="http://schemas.openxmlformats.org/drawingml/2006/main">
  <xdr:twoCellAnchor editAs="absolute">
    <xdr:from>
      <xdr:col>0</xdr:col>
      <xdr:colOff>507877</xdr:colOff>
      <xdr:row>19</xdr:row>
      <xdr:rowOff>49544</xdr:rowOff>
    </xdr:from>
    <xdr:to>
      <xdr:col>16</xdr:col>
      <xdr:colOff>190499</xdr:colOff>
      <xdr:row>29</xdr:row>
      <xdr:rowOff>203068</xdr:rowOff>
    </xdr:to>
    <xdr:graphicFrame macro="">
      <xdr:nvGraphicFramePr>
        <xdr:cNvPr id="2" name="グラフ 45">
          <a:extLst>
            <a:ext uri="{FF2B5EF4-FFF2-40B4-BE49-F238E27FC236}">
              <a16:creationId xmlns:a16="http://schemas.microsoft.com/office/drawing/2014/main" id="{00000000-0008-0000-0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142875</xdr:colOff>
      <xdr:row>45</xdr:row>
      <xdr:rowOff>88185</xdr:rowOff>
    </xdr:from>
    <xdr:to>
      <xdr:col>0</xdr:col>
      <xdr:colOff>142875</xdr:colOff>
      <xdr:row>45</xdr:row>
      <xdr:rowOff>88185</xdr:rowOff>
    </xdr:to>
    <xdr:sp macro="" textlink="">
      <xdr:nvSpPr>
        <xdr:cNvPr id="4" name="Line 21">
          <a:extLst>
            <a:ext uri="{FF2B5EF4-FFF2-40B4-BE49-F238E27FC236}">
              <a16:creationId xmlns:a16="http://schemas.microsoft.com/office/drawing/2014/main" id="{00000000-0008-0000-0500-000006000000}"/>
            </a:ext>
          </a:extLst>
        </xdr:cNvPr>
        <xdr:cNvSpPr>
          <a:spLocks noChangeShapeType="1"/>
        </xdr:cNvSpPr>
      </xdr:nvSpPr>
      <xdr:spPr bwMode="auto">
        <a:xfrm>
          <a:off x="142875" y="9324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356152</xdr:colOff>
      <xdr:row>47</xdr:row>
      <xdr:rowOff>88186</xdr:rowOff>
    </xdr:from>
    <xdr:to>
      <xdr:col>10</xdr:col>
      <xdr:colOff>356152</xdr:colOff>
      <xdr:row>47</xdr:row>
      <xdr:rowOff>88186</xdr:rowOff>
    </xdr:to>
    <xdr:sp macro="" textlink="">
      <xdr:nvSpPr>
        <xdr:cNvPr id="5" name="Line 24">
          <a:extLst>
            <a:ext uri="{FF2B5EF4-FFF2-40B4-BE49-F238E27FC236}">
              <a16:creationId xmlns:a16="http://schemas.microsoft.com/office/drawing/2014/main" id="{00000000-0008-0000-0500-000007000000}"/>
            </a:ext>
          </a:extLst>
        </xdr:cNvPr>
        <xdr:cNvSpPr>
          <a:spLocks noChangeShapeType="1"/>
        </xdr:cNvSpPr>
      </xdr:nvSpPr>
      <xdr:spPr bwMode="auto">
        <a:xfrm>
          <a:off x="7515225" y="96488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32</xdr:col>
      <xdr:colOff>594301</xdr:colOff>
      <xdr:row>3</xdr:row>
      <xdr:rowOff>19050</xdr:rowOff>
    </xdr:from>
    <xdr:to>
      <xdr:col>33</xdr:col>
      <xdr:colOff>8233</xdr:colOff>
      <xdr:row>18</xdr:row>
      <xdr:rowOff>11182</xdr:rowOff>
    </xdr:to>
    <xdr:sp macro="" textlink="">
      <xdr:nvSpPr>
        <xdr:cNvPr id="8" name="Line 39">
          <a:extLst>
            <a:ext uri="{FF2B5EF4-FFF2-40B4-BE49-F238E27FC236}">
              <a16:creationId xmlns:a16="http://schemas.microsoft.com/office/drawing/2014/main" id="{00000000-0008-0000-0500-00000A000000}"/>
            </a:ext>
          </a:extLst>
        </xdr:cNvPr>
        <xdr:cNvSpPr>
          <a:spLocks noChangeShapeType="1"/>
        </xdr:cNvSpPr>
      </xdr:nvSpPr>
      <xdr:spPr bwMode="auto">
        <a:xfrm>
          <a:off x="20021550" y="838200"/>
          <a:ext cx="19050" cy="3038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0</xdr:col>
      <xdr:colOff>403225</xdr:colOff>
      <xdr:row>0</xdr:row>
      <xdr:rowOff>454554</xdr:rowOff>
    </xdr:from>
    <xdr:to>
      <xdr:col>10</xdr:col>
      <xdr:colOff>176695</xdr:colOff>
      <xdr:row>2</xdr:row>
      <xdr:rowOff>54504</xdr:rowOff>
    </xdr:to>
    <xdr:sp macro="" textlink="">
      <xdr:nvSpPr>
        <xdr:cNvPr id="10" name="テキスト ボックス 9">
          <a:extLst>
            <a:ext uri="{FF2B5EF4-FFF2-40B4-BE49-F238E27FC236}">
              <a16:creationId xmlns:a16="http://schemas.microsoft.com/office/drawing/2014/main" id="{00000000-0008-0000-0500-00000F000000}"/>
            </a:ext>
          </a:extLst>
        </xdr:cNvPr>
        <xdr:cNvSpPr txBox="1"/>
      </xdr:nvSpPr>
      <xdr:spPr>
        <a:xfrm>
          <a:off x="403225" y="454554"/>
          <a:ext cx="69342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メイリオ" panose="020B0604030504040204" pitchFamily="50" charset="-128"/>
              <a:ea typeface="メイリオ" panose="020B0604030504040204" pitchFamily="50" charset="-128"/>
            </a:rPr>
            <a:t>（２）中古車輸出台数の推移（暦年）　</a:t>
          </a:r>
          <a:r>
            <a:rPr kumimoji="1" lang="en-US" altLang="ja-JP" sz="900" b="0">
              <a:latin typeface="+mj-lt"/>
              <a:ea typeface="メイリオ" panose="020B0604030504040204" pitchFamily="50" charset="-128"/>
            </a:rPr>
            <a:t>Used Car Exports (Calendar Year)</a:t>
          </a:r>
          <a:endParaRPr kumimoji="1" lang="ja-JP" altLang="en-US" sz="1000" b="0">
            <a:latin typeface="+mj-lt"/>
            <a:ea typeface="メイリオ" panose="020B0604030504040204" pitchFamily="50" charset="-128"/>
          </a:endParaRPr>
        </a:p>
      </xdr:txBody>
    </xdr:sp>
    <xdr:clientData/>
  </xdr:twoCellAnchor>
  <xdr:twoCellAnchor editAs="absolute">
    <xdr:from>
      <xdr:col>14</xdr:col>
      <xdr:colOff>235502</xdr:colOff>
      <xdr:row>1</xdr:row>
      <xdr:rowOff>16405</xdr:rowOff>
    </xdr:from>
    <xdr:to>
      <xdr:col>16</xdr:col>
      <xdr:colOff>140252</xdr:colOff>
      <xdr:row>2</xdr:row>
      <xdr:rowOff>54505</xdr:rowOff>
    </xdr:to>
    <xdr:sp macro="" textlink="">
      <xdr:nvSpPr>
        <xdr:cNvPr id="11" name="テキスト ボックス 10">
          <a:extLst>
            <a:ext uri="{FF2B5EF4-FFF2-40B4-BE49-F238E27FC236}">
              <a16:creationId xmlns:a16="http://schemas.microsoft.com/office/drawing/2014/main" id="{00000000-0008-0000-0500-000012000000}"/>
            </a:ext>
          </a:extLst>
        </xdr:cNvPr>
        <xdr:cNvSpPr txBox="1"/>
      </xdr:nvSpPr>
      <xdr:spPr>
        <a:xfrm>
          <a:off x="9404350" y="496796"/>
          <a:ext cx="898663" cy="245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editAs="absolute">
    <xdr:from>
      <xdr:col>0</xdr:col>
      <xdr:colOff>521493</xdr:colOff>
      <xdr:row>18</xdr:row>
      <xdr:rowOff>144636</xdr:rowOff>
    </xdr:from>
    <xdr:to>
      <xdr:col>2</xdr:col>
      <xdr:colOff>1542324</xdr:colOff>
      <xdr:row>19</xdr:row>
      <xdr:rowOff>144636</xdr:rowOff>
    </xdr:to>
    <xdr:sp macro="" textlink="">
      <xdr:nvSpPr>
        <xdr:cNvPr id="12" name="Text Box 46">
          <a:extLst>
            <a:ext uri="{FF2B5EF4-FFF2-40B4-BE49-F238E27FC236}">
              <a16:creationId xmlns:a16="http://schemas.microsoft.com/office/drawing/2014/main" id="{00000000-0008-0000-0500-000013000000}"/>
            </a:ext>
          </a:extLst>
        </xdr:cNvPr>
        <xdr:cNvSpPr txBox="1">
          <a:spLocks noChangeArrowheads="1"/>
        </xdr:cNvSpPr>
      </xdr:nvSpPr>
      <xdr:spPr bwMode="auto">
        <a:xfrm>
          <a:off x="521493" y="400764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700" b="1" i="0" u="none" strike="noStrike" baseline="0">
              <a:solidFill>
                <a:srgbClr val="000000"/>
              </a:solidFill>
              <a:latin typeface="メイリオ" panose="020B0604030504040204" pitchFamily="50" charset="-128"/>
              <a:ea typeface="メイリオ" panose="020B0604030504040204" pitchFamily="50" charset="-128"/>
            </a:rPr>
            <a:t>中古車輸出台数（暦年）　</a:t>
          </a:r>
          <a:r>
            <a:rPr lang="en-US" altLang="ja-JP" sz="600" b="0" i="0" u="none" strike="noStrike" baseline="0">
              <a:solidFill>
                <a:srgbClr val="000000"/>
              </a:solidFill>
              <a:latin typeface="+mj-lt"/>
              <a:ea typeface="メイリオ" panose="020B0604030504040204" pitchFamily="50" charset="-128"/>
            </a:rPr>
            <a:t>Used Car Exports (Calendar Year)</a:t>
          </a:r>
        </a:p>
      </xdr:txBody>
    </xdr:sp>
    <xdr:clientData/>
  </xdr:twoCellAnchor>
  <xdr:twoCellAnchor editAs="absolute">
    <xdr:from>
      <xdr:col>5</xdr:col>
      <xdr:colOff>471411</xdr:colOff>
      <xdr:row>30</xdr:row>
      <xdr:rowOff>195780</xdr:rowOff>
    </xdr:from>
    <xdr:to>
      <xdr:col>6</xdr:col>
      <xdr:colOff>405886</xdr:colOff>
      <xdr:row>31</xdr:row>
      <xdr:rowOff>264021</xdr:rowOff>
    </xdr:to>
    <xdr:sp macro="" textlink="">
      <xdr:nvSpPr>
        <xdr:cNvPr id="13" name="テキスト ボックス 12">
          <a:extLst>
            <a:ext uri="{FF2B5EF4-FFF2-40B4-BE49-F238E27FC236}">
              <a16:creationId xmlns:a16="http://schemas.microsoft.com/office/drawing/2014/main" id="{00000000-0008-0000-0500-000015000000}"/>
            </a:ext>
          </a:extLst>
        </xdr:cNvPr>
        <xdr:cNvSpPr txBox="1"/>
      </xdr:nvSpPr>
      <xdr:spPr>
        <a:xfrm>
          <a:off x="5144264" y="6381427"/>
          <a:ext cx="427534" cy="348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0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3</a:t>
          </a:r>
        </a:p>
      </xdr:txBody>
    </xdr:sp>
    <xdr:clientData/>
  </xdr:twoCellAnchor>
  <xdr:twoCellAnchor editAs="absolute">
    <xdr:from>
      <xdr:col>11</xdr:col>
      <xdr:colOff>454575</xdr:colOff>
      <xdr:row>28</xdr:row>
      <xdr:rowOff>182287</xdr:rowOff>
    </xdr:from>
    <xdr:to>
      <xdr:col>12</xdr:col>
      <xdr:colOff>472995</xdr:colOff>
      <xdr:row>29</xdr:row>
      <xdr:rowOff>184669</xdr:rowOff>
    </xdr:to>
    <xdr:sp macro="" textlink="">
      <xdr:nvSpPr>
        <xdr:cNvPr id="14" name="Text Box 17">
          <a:extLst>
            <a:ext uri="{FF2B5EF4-FFF2-40B4-BE49-F238E27FC236}">
              <a16:creationId xmlns:a16="http://schemas.microsoft.com/office/drawing/2014/main" id="{00000000-0008-0000-0500-000014000000}"/>
            </a:ext>
          </a:extLst>
        </xdr:cNvPr>
        <xdr:cNvSpPr txBox="1">
          <a:spLocks noChangeArrowheads="1"/>
        </xdr:cNvSpPr>
      </xdr:nvSpPr>
      <xdr:spPr bwMode="auto">
        <a:xfrm>
          <a:off x="8132553" y="5946983"/>
          <a:ext cx="515377" cy="192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j-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0</xdr:col>
      <xdr:colOff>509588</xdr:colOff>
      <xdr:row>19</xdr:row>
      <xdr:rowOff>162628</xdr:rowOff>
    </xdr:from>
    <xdr:to>
      <xdr:col>2</xdr:col>
      <xdr:colOff>66887</xdr:colOff>
      <xdr:row>20</xdr:row>
      <xdr:rowOff>119765</xdr:rowOff>
    </xdr:to>
    <xdr:sp macro="" textlink="">
      <xdr:nvSpPr>
        <xdr:cNvPr id="15" name="Text Box 46">
          <a:extLst>
            <a:ext uri="{FF2B5EF4-FFF2-40B4-BE49-F238E27FC236}">
              <a16:creationId xmlns:a16="http://schemas.microsoft.com/office/drawing/2014/main" id="{00000000-0008-0000-0500-000016000000}"/>
            </a:ext>
          </a:extLst>
        </xdr:cNvPr>
        <xdr:cNvSpPr txBox="1">
          <a:spLocks noChangeArrowheads="1"/>
        </xdr:cNvSpPr>
      </xdr:nvSpPr>
      <xdr:spPr bwMode="auto">
        <a:xfrm>
          <a:off x="509588" y="4197087"/>
          <a:ext cx="1357524" cy="1285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千台　</a:t>
          </a:r>
          <a:r>
            <a:rPr lang="en-US" altLang="ja-JP" sz="6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486631</xdr:colOff>
      <xdr:row>14</xdr:row>
      <xdr:rowOff>89471</xdr:rowOff>
    </xdr:from>
    <xdr:to>
      <xdr:col>16</xdr:col>
      <xdr:colOff>78441</xdr:colOff>
      <xdr:row>25</xdr:row>
      <xdr:rowOff>174909</xdr:rowOff>
    </xdr:to>
    <xdr:graphicFrame macro="">
      <xdr:nvGraphicFramePr>
        <xdr:cNvPr id="2" name="グラフ 10">
          <a:extLst>
            <a:ext uri="{FF2B5EF4-FFF2-40B4-BE49-F238E27FC236}">
              <a16:creationId xmlns:a16="http://schemas.microsoft.com/office/drawing/2014/main" id="{00000000-0008-0000-0600-00008DF9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434960</xdr:colOff>
      <xdr:row>21</xdr:row>
      <xdr:rowOff>124385</xdr:rowOff>
    </xdr:from>
    <xdr:to>
      <xdr:col>12</xdr:col>
      <xdr:colOff>434960</xdr:colOff>
      <xdr:row>21</xdr:row>
      <xdr:rowOff>124385</xdr:rowOff>
    </xdr:to>
    <xdr:sp macro="" textlink="">
      <xdr:nvSpPr>
        <xdr:cNvPr id="3" name="Line 8">
          <a:extLst>
            <a:ext uri="{FF2B5EF4-FFF2-40B4-BE49-F238E27FC236}">
              <a16:creationId xmlns:a16="http://schemas.microsoft.com/office/drawing/2014/main" id="{00000000-0008-0000-0600-00008BF90C00}"/>
            </a:ext>
          </a:extLst>
        </xdr:cNvPr>
        <xdr:cNvSpPr>
          <a:spLocks noChangeShapeType="1"/>
        </xdr:cNvSpPr>
      </xdr:nvSpPr>
      <xdr:spPr bwMode="auto">
        <a:xfrm>
          <a:off x="8562975" y="53911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xdr:col>
      <xdr:colOff>59853</xdr:colOff>
      <xdr:row>24</xdr:row>
      <xdr:rowOff>156883</xdr:rowOff>
    </xdr:from>
    <xdr:to>
      <xdr:col>11</xdr:col>
      <xdr:colOff>31388</xdr:colOff>
      <xdr:row>26</xdr:row>
      <xdr:rowOff>32279</xdr:rowOff>
    </xdr:to>
    <xdr:sp macro="" textlink="">
      <xdr:nvSpPr>
        <xdr:cNvPr id="9" name="Text Box 17">
          <a:extLst>
            <a:ext uri="{FF2B5EF4-FFF2-40B4-BE49-F238E27FC236}">
              <a16:creationId xmlns:a16="http://schemas.microsoft.com/office/drawing/2014/main" id="{00000000-0008-0000-0600-000011F80C00}"/>
            </a:ext>
          </a:extLst>
        </xdr:cNvPr>
        <xdr:cNvSpPr txBox="1">
          <a:spLocks noChangeArrowheads="1"/>
        </xdr:cNvSpPr>
      </xdr:nvSpPr>
      <xdr:spPr bwMode="auto">
        <a:xfrm>
          <a:off x="7198000" y="5938196"/>
          <a:ext cx="464594" cy="223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n-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0</xdr:col>
      <xdr:colOff>402167</xdr:colOff>
      <xdr:row>0</xdr:row>
      <xdr:rowOff>476250</xdr:rowOff>
    </xdr:from>
    <xdr:to>
      <xdr:col>10</xdr:col>
      <xdr:colOff>366841</xdr:colOff>
      <xdr:row>2</xdr:row>
      <xdr:rowOff>0</xdr:rowOff>
    </xdr:to>
    <xdr:sp macro="" textlink="">
      <xdr:nvSpPr>
        <xdr:cNvPr id="10" name="テキスト ボックス 9">
          <a:extLst>
            <a:ext uri="{FF2B5EF4-FFF2-40B4-BE49-F238E27FC236}">
              <a16:creationId xmlns:a16="http://schemas.microsoft.com/office/drawing/2014/main" id="{00000000-0008-0000-0600-000014000000}"/>
            </a:ext>
          </a:extLst>
        </xdr:cNvPr>
        <xdr:cNvSpPr txBox="1"/>
      </xdr:nvSpPr>
      <xdr:spPr>
        <a:xfrm>
          <a:off x="402167" y="476250"/>
          <a:ext cx="7106708"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latin typeface="メイリオ" panose="020B0604030504040204" pitchFamily="50" charset="-128"/>
              <a:ea typeface="メイリオ" panose="020B0604030504040204" pitchFamily="50" charset="-128"/>
            </a:rPr>
            <a:t>（３）業態別オートオークション出品台数（暦年）　</a:t>
          </a:r>
          <a:r>
            <a:rPr kumimoji="1" lang="en-US" altLang="ja-JP" sz="900" b="0">
              <a:latin typeface="+mj-lt"/>
              <a:ea typeface="メイリオ" panose="020B0604030504040204" pitchFamily="50" charset="-128"/>
            </a:rPr>
            <a:t>Market Share by Auction Site Category (Calendar Year)</a:t>
          </a:r>
          <a:endParaRPr kumimoji="1" lang="ja-JP" altLang="en-US" sz="1000" b="0">
            <a:latin typeface="+mj-lt"/>
            <a:ea typeface="メイリオ" panose="020B0604030504040204" pitchFamily="50" charset="-128"/>
          </a:endParaRPr>
        </a:p>
      </xdr:txBody>
    </xdr:sp>
    <xdr:clientData/>
  </xdr:twoCellAnchor>
  <xdr:twoCellAnchor editAs="absolute">
    <xdr:from>
      <xdr:col>13</xdr:col>
      <xdr:colOff>422636</xdr:colOff>
      <xdr:row>1</xdr:row>
      <xdr:rowOff>3175</xdr:rowOff>
    </xdr:from>
    <xdr:to>
      <xdr:col>15</xdr:col>
      <xdr:colOff>230831</xdr:colOff>
      <xdr:row>2</xdr:row>
      <xdr:rowOff>63</xdr:rowOff>
    </xdr:to>
    <xdr:sp macro="" textlink="">
      <xdr:nvSpPr>
        <xdr:cNvPr id="11" name="テキスト ボックス 10">
          <a:extLst>
            <a:ext uri="{FF2B5EF4-FFF2-40B4-BE49-F238E27FC236}">
              <a16:creationId xmlns:a16="http://schemas.microsoft.com/office/drawing/2014/main" id="{00000000-0008-0000-0600-000015000000}"/>
            </a:ext>
          </a:extLst>
        </xdr:cNvPr>
        <xdr:cNvSpPr txBox="1"/>
      </xdr:nvSpPr>
      <xdr:spPr>
        <a:xfrm>
          <a:off x="9039400" y="517525"/>
          <a:ext cx="793751" cy="243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editAs="absolute">
    <xdr:from>
      <xdr:col>0</xdr:col>
      <xdr:colOff>506569</xdr:colOff>
      <xdr:row>15</xdr:row>
      <xdr:rowOff>154412</xdr:rowOff>
    </xdr:from>
    <xdr:to>
      <xdr:col>2</xdr:col>
      <xdr:colOff>247224</xdr:colOff>
      <xdr:row>16</xdr:row>
      <xdr:rowOff>82133</xdr:rowOff>
    </xdr:to>
    <xdr:sp macro="" textlink="">
      <xdr:nvSpPr>
        <xdr:cNvPr id="12" name="Text Box 46">
          <a:extLst>
            <a:ext uri="{FF2B5EF4-FFF2-40B4-BE49-F238E27FC236}">
              <a16:creationId xmlns:a16="http://schemas.microsoft.com/office/drawing/2014/main" id="{00000000-0008-0000-0600-000016000000}"/>
            </a:ext>
          </a:extLst>
        </xdr:cNvPr>
        <xdr:cNvSpPr txBox="1">
          <a:spLocks noChangeArrowheads="1"/>
        </xdr:cNvSpPr>
      </xdr:nvSpPr>
      <xdr:spPr bwMode="auto">
        <a:xfrm>
          <a:off x="506569" y="4269772"/>
          <a:ext cx="154088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千台</a:t>
          </a:r>
          <a:r>
            <a:rPr lang="ja-JP" altLang="en-US" sz="600" b="0" i="0" u="none" strike="noStrike" baseline="0">
              <a:solidFill>
                <a:srgbClr val="000000"/>
              </a:solidFill>
              <a:latin typeface="メイリオ" panose="020B0604030504040204" pitchFamily="50" charset="-128"/>
              <a:ea typeface="メイリオ" panose="020B0604030504040204" pitchFamily="50" charset="-128"/>
              <a:cs typeface="Calibri" panose="020F0502020204030204" pitchFamily="34" charset="0"/>
            </a:rPr>
            <a:t>　</a:t>
          </a:r>
          <a:r>
            <a:rPr lang="en-US" altLang="ja-JP" sz="6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0</xdr:col>
      <xdr:colOff>515471</xdr:colOff>
      <xdr:row>14</xdr:row>
      <xdr:rowOff>212672</xdr:rowOff>
    </xdr:from>
    <xdr:to>
      <xdr:col>6</xdr:col>
      <xdr:colOff>391683</xdr:colOff>
      <xdr:row>15</xdr:row>
      <xdr:rowOff>196534</xdr:rowOff>
    </xdr:to>
    <xdr:sp macro="" textlink="">
      <xdr:nvSpPr>
        <xdr:cNvPr id="13" name="Text Box 46">
          <a:extLst>
            <a:ext uri="{FF2B5EF4-FFF2-40B4-BE49-F238E27FC236}">
              <a16:creationId xmlns:a16="http://schemas.microsoft.com/office/drawing/2014/main" id="{00000000-0008-0000-0600-000018000000}"/>
            </a:ext>
          </a:extLst>
        </xdr:cNvPr>
        <xdr:cNvSpPr txBox="1">
          <a:spLocks noChangeArrowheads="1"/>
        </xdr:cNvSpPr>
      </xdr:nvSpPr>
      <xdr:spPr bwMode="auto">
        <a:xfrm>
          <a:off x="515471" y="4036679"/>
          <a:ext cx="5048250" cy="2752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700" b="1" i="0" u="none" strike="noStrike" baseline="0">
              <a:solidFill>
                <a:srgbClr val="000000"/>
              </a:solidFill>
              <a:latin typeface="メイリオ" panose="020B0604030504040204" pitchFamily="50" charset="-128"/>
              <a:ea typeface="メイリオ" panose="020B0604030504040204" pitchFamily="50" charset="-128"/>
            </a:rPr>
            <a:t>業態別オートオークション出品台数（暦年） </a:t>
          </a:r>
          <a:r>
            <a:rPr lang="ja-JP" altLang="en-US" sz="600" b="0" i="0" u="none" strike="noStrike" baseline="0">
              <a:solidFill>
                <a:srgbClr val="000000"/>
              </a:solidFill>
              <a:latin typeface="+mj-lt"/>
              <a:ea typeface="メイリオ" panose="020B0604030504040204" pitchFamily="50" charset="-128"/>
            </a:rPr>
            <a:t>　</a:t>
          </a:r>
          <a:r>
            <a:rPr lang="en-US" altLang="ja-JP" sz="600" b="0" i="0" u="none" strike="noStrike" baseline="0">
              <a:solidFill>
                <a:srgbClr val="000000"/>
              </a:solidFill>
              <a:latin typeface="+mj-lt"/>
              <a:ea typeface="メイリオ" panose="020B0604030504040204" pitchFamily="50" charset="-128"/>
            </a:rPr>
            <a:t>Market Share by Auction Site Category (Calendar Year)</a:t>
          </a:r>
        </a:p>
      </xdr:txBody>
    </xdr:sp>
    <xdr:clientData/>
  </xdr:twoCellAnchor>
  <xdr:twoCellAnchor editAs="absolute">
    <xdr:from>
      <xdr:col>5</xdr:col>
      <xdr:colOff>104415</xdr:colOff>
      <xdr:row>27</xdr:row>
      <xdr:rowOff>57249</xdr:rowOff>
    </xdr:from>
    <xdr:to>
      <xdr:col>6</xdr:col>
      <xdr:colOff>134470</xdr:colOff>
      <xdr:row>29</xdr:row>
      <xdr:rowOff>0</xdr:rowOff>
    </xdr:to>
    <xdr:sp macro="" textlink="">
      <xdr:nvSpPr>
        <xdr:cNvPr id="14" name="テキスト ボックス 13">
          <a:extLst>
            <a:ext uri="{FF2B5EF4-FFF2-40B4-BE49-F238E27FC236}">
              <a16:creationId xmlns:a16="http://schemas.microsoft.com/office/drawing/2014/main" id="{00000000-0008-0000-0600-000019000000}"/>
            </a:ext>
          </a:extLst>
        </xdr:cNvPr>
        <xdr:cNvSpPr txBox="1"/>
      </xdr:nvSpPr>
      <xdr:spPr>
        <a:xfrm>
          <a:off x="4777268" y="6366161"/>
          <a:ext cx="523114" cy="301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0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4</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24</xdr:col>
      <xdr:colOff>238125</xdr:colOff>
      <xdr:row>3</xdr:row>
      <xdr:rowOff>0</xdr:rowOff>
    </xdr:from>
    <xdr:to>
      <xdr:col>24</xdr:col>
      <xdr:colOff>238125</xdr:colOff>
      <xdr:row>3</xdr:row>
      <xdr:rowOff>0</xdr:rowOff>
    </xdr:to>
    <xdr:sp macro="" textlink="">
      <xdr:nvSpPr>
        <xdr:cNvPr id="1438727" name="AutoShape 7">
          <a:extLst>
            <a:ext uri="{FF2B5EF4-FFF2-40B4-BE49-F238E27FC236}">
              <a16:creationId xmlns:a16="http://schemas.microsoft.com/office/drawing/2014/main" id="{00000000-0008-0000-0700-000007F41500}"/>
            </a:ext>
          </a:extLst>
        </xdr:cNvPr>
        <xdr:cNvSpPr>
          <a:spLocks/>
        </xdr:cNvSpPr>
      </xdr:nvSpPr>
      <xdr:spPr bwMode="auto">
        <a:xfrm>
          <a:off x="11277600"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28" name="Line 8">
          <a:extLst>
            <a:ext uri="{FF2B5EF4-FFF2-40B4-BE49-F238E27FC236}">
              <a16:creationId xmlns:a16="http://schemas.microsoft.com/office/drawing/2014/main" id="{00000000-0008-0000-0700-000008F41500}"/>
            </a:ext>
          </a:extLst>
        </xdr:cNvPr>
        <xdr:cNvSpPr>
          <a:spLocks noChangeShapeType="1"/>
        </xdr:cNvSpPr>
      </xdr:nvSpPr>
      <xdr:spPr bwMode="auto">
        <a:xfrm flipV="1">
          <a:off x="11277600"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29" name="AutoShape 9">
          <a:extLst>
            <a:ext uri="{FF2B5EF4-FFF2-40B4-BE49-F238E27FC236}">
              <a16:creationId xmlns:a16="http://schemas.microsoft.com/office/drawing/2014/main" id="{00000000-0008-0000-0700-000009F41500}"/>
            </a:ext>
          </a:extLst>
        </xdr:cNvPr>
        <xdr:cNvSpPr>
          <a:spLocks/>
        </xdr:cNvSpPr>
      </xdr:nvSpPr>
      <xdr:spPr bwMode="auto">
        <a:xfrm>
          <a:off x="11277600"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30" name="Line 10">
          <a:extLst>
            <a:ext uri="{FF2B5EF4-FFF2-40B4-BE49-F238E27FC236}">
              <a16:creationId xmlns:a16="http://schemas.microsoft.com/office/drawing/2014/main" id="{00000000-0008-0000-0700-00000AF41500}"/>
            </a:ext>
          </a:extLst>
        </xdr:cNvPr>
        <xdr:cNvSpPr>
          <a:spLocks noChangeShapeType="1"/>
        </xdr:cNvSpPr>
      </xdr:nvSpPr>
      <xdr:spPr bwMode="auto">
        <a:xfrm flipV="1">
          <a:off x="11277600"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31" name="Line 11">
          <a:extLst>
            <a:ext uri="{FF2B5EF4-FFF2-40B4-BE49-F238E27FC236}">
              <a16:creationId xmlns:a16="http://schemas.microsoft.com/office/drawing/2014/main" id="{00000000-0008-0000-0700-00000BF41500}"/>
            </a:ext>
          </a:extLst>
        </xdr:cNvPr>
        <xdr:cNvSpPr>
          <a:spLocks noChangeShapeType="1"/>
        </xdr:cNvSpPr>
      </xdr:nvSpPr>
      <xdr:spPr bwMode="auto">
        <a:xfrm flipV="1">
          <a:off x="11277600"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24</xdr:col>
      <xdr:colOff>238125</xdr:colOff>
      <xdr:row>3</xdr:row>
      <xdr:rowOff>0</xdr:rowOff>
    </xdr:from>
    <xdr:to>
      <xdr:col>24</xdr:col>
      <xdr:colOff>238125</xdr:colOff>
      <xdr:row>3</xdr:row>
      <xdr:rowOff>0</xdr:rowOff>
    </xdr:to>
    <xdr:sp macro="" textlink="">
      <xdr:nvSpPr>
        <xdr:cNvPr id="1438733" name="AutoShape 14">
          <a:extLst>
            <a:ext uri="{FF2B5EF4-FFF2-40B4-BE49-F238E27FC236}">
              <a16:creationId xmlns:a16="http://schemas.microsoft.com/office/drawing/2014/main" id="{00000000-0008-0000-0700-00000DF41500}"/>
            </a:ext>
          </a:extLst>
        </xdr:cNvPr>
        <xdr:cNvSpPr>
          <a:spLocks/>
        </xdr:cNvSpPr>
      </xdr:nvSpPr>
      <xdr:spPr bwMode="auto">
        <a:xfrm>
          <a:off x="11277600"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17</xdr:col>
      <xdr:colOff>176137</xdr:colOff>
      <xdr:row>17</xdr:row>
      <xdr:rowOff>118984</xdr:rowOff>
    </xdr:from>
    <xdr:to>
      <xdr:col>26</xdr:col>
      <xdr:colOff>430875</xdr:colOff>
      <xdr:row>35</xdr:row>
      <xdr:rowOff>107020</xdr:rowOff>
    </xdr:to>
    <xdr:graphicFrame macro="">
      <xdr:nvGraphicFramePr>
        <xdr:cNvPr id="1438735" name="グラフ 17">
          <a:extLst>
            <a:ext uri="{FF2B5EF4-FFF2-40B4-BE49-F238E27FC236}">
              <a16:creationId xmlns:a16="http://schemas.microsoft.com/office/drawing/2014/main" id="{00000000-0008-0000-0700-00000FF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514733</xdr:colOff>
      <xdr:row>19</xdr:row>
      <xdr:rowOff>80142</xdr:rowOff>
    </xdr:from>
    <xdr:to>
      <xdr:col>18</xdr:col>
      <xdr:colOff>91516</xdr:colOff>
      <xdr:row>36</xdr:row>
      <xdr:rowOff>1842</xdr:rowOff>
    </xdr:to>
    <xdr:graphicFrame macro="">
      <xdr:nvGraphicFramePr>
        <xdr:cNvPr id="1438752" name="グラフ 34">
          <a:extLst>
            <a:ext uri="{FF2B5EF4-FFF2-40B4-BE49-F238E27FC236}">
              <a16:creationId xmlns:a16="http://schemas.microsoft.com/office/drawing/2014/main" id="{00000000-0008-0000-0700-000020F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16</xdr:col>
      <xdr:colOff>290094</xdr:colOff>
      <xdr:row>28</xdr:row>
      <xdr:rowOff>217418</xdr:rowOff>
    </xdr:from>
    <xdr:to>
      <xdr:col>18</xdr:col>
      <xdr:colOff>48617</xdr:colOff>
      <xdr:row>30</xdr:row>
      <xdr:rowOff>59504</xdr:rowOff>
    </xdr:to>
    <xdr:sp macro="" textlink="">
      <xdr:nvSpPr>
        <xdr:cNvPr id="870436" name="Text Box 36">
          <a:extLst>
            <a:ext uri="{FF2B5EF4-FFF2-40B4-BE49-F238E27FC236}">
              <a16:creationId xmlns:a16="http://schemas.microsoft.com/office/drawing/2014/main" id="{00000000-0008-0000-0700-000024480D00}"/>
            </a:ext>
          </a:extLst>
        </xdr:cNvPr>
        <xdr:cNvSpPr txBox="1">
          <a:spLocks noChangeArrowheads="1"/>
        </xdr:cNvSpPr>
      </xdr:nvSpPr>
      <xdr:spPr bwMode="auto">
        <a:xfrm>
          <a:off x="8414359" y="7915859"/>
          <a:ext cx="654993" cy="2903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j-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0</xdr:col>
      <xdr:colOff>606276</xdr:colOff>
      <xdr:row>0</xdr:row>
      <xdr:rowOff>680358</xdr:rowOff>
    </xdr:from>
    <xdr:to>
      <xdr:col>24</xdr:col>
      <xdr:colOff>415018</xdr:colOff>
      <xdr:row>2</xdr:row>
      <xdr:rowOff>54429</xdr:rowOff>
    </xdr:to>
    <xdr:sp macro="" textlink="">
      <xdr:nvSpPr>
        <xdr:cNvPr id="27" name="テキスト ボックス 26">
          <a:extLst>
            <a:ext uri="{FF2B5EF4-FFF2-40B4-BE49-F238E27FC236}">
              <a16:creationId xmlns:a16="http://schemas.microsoft.com/office/drawing/2014/main" id="{00000000-0008-0000-0700-00001B000000}"/>
            </a:ext>
          </a:extLst>
        </xdr:cNvPr>
        <xdr:cNvSpPr txBox="1"/>
      </xdr:nvSpPr>
      <xdr:spPr>
        <a:xfrm>
          <a:off x="606276" y="680358"/>
          <a:ext cx="10714867" cy="340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（４）オートオークション業界グループ別出品台数シェア（暦年）　</a:t>
          </a:r>
          <a:r>
            <a:rPr kumimoji="1" lang="en-US" altLang="ja-JP" sz="1100" b="0">
              <a:latin typeface="+mj-lt"/>
              <a:ea typeface="メイリオ" panose="020B0604030504040204" pitchFamily="50" charset="-128"/>
            </a:rPr>
            <a:t>Market Share by Auto Auction Industry Group (Calendar Year)</a:t>
          </a:r>
          <a:endParaRPr kumimoji="1" lang="ja-JP" altLang="en-US" sz="1200" b="0">
            <a:latin typeface="+mj-lt"/>
            <a:ea typeface="メイリオ" panose="020B0604030504040204" pitchFamily="50" charset="-128"/>
          </a:endParaRPr>
        </a:p>
      </xdr:txBody>
    </xdr:sp>
    <xdr:clientData/>
  </xdr:twoCellAnchor>
  <xdr:twoCellAnchor editAs="absolute">
    <xdr:from>
      <xdr:col>23</xdr:col>
      <xdr:colOff>305731</xdr:colOff>
      <xdr:row>1</xdr:row>
      <xdr:rowOff>3936</xdr:rowOff>
    </xdr:from>
    <xdr:to>
      <xdr:col>26</xdr:col>
      <xdr:colOff>204798</xdr:colOff>
      <xdr:row>2</xdr:row>
      <xdr:rowOff>60698</xdr:rowOff>
    </xdr:to>
    <xdr:sp macro="" textlink="">
      <xdr:nvSpPr>
        <xdr:cNvPr id="28" name="テキスト ボックス 27">
          <a:extLst>
            <a:ext uri="{FF2B5EF4-FFF2-40B4-BE49-F238E27FC236}">
              <a16:creationId xmlns:a16="http://schemas.microsoft.com/office/drawing/2014/main" id="{00000000-0008-0000-0700-00001C000000}"/>
            </a:ext>
          </a:extLst>
        </xdr:cNvPr>
        <xdr:cNvSpPr txBox="1"/>
      </xdr:nvSpPr>
      <xdr:spPr>
        <a:xfrm>
          <a:off x="11396972" y="724523"/>
          <a:ext cx="1227184" cy="3052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00" b="1">
              <a:solidFill>
                <a:srgbClr val="BDC3C4"/>
              </a:solidFill>
              <a:latin typeface="メイリオ" panose="020B0604030504040204" pitchFamily="50" charset="-128"/>
              <a:ea typeface="メイリオ" panose="020B0604030504040204" pitchFamily="50" charset="-128"/>
            </a:rPr>
            <a:t>1.</a:t>
          </a:r>
          <a:r>
            <a:rPr kumimoji="1" lang="ja-JP" altLang="en-US" sz="10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editAs="absolute">
    <xdr:from>
      <xdr:col>1</xdr:col>
      <xdr:colOff>51626</xdr:colOff>
      <xdr:row>19</xdr:row>
      <xdr:rowOff>56030</xdr:rowOff>
    </xdr:from>
    <xdr:to>
      <xdr:col>7</xdr:col>
      <xdr:colOff>186640</xdr:colOff>
      <xdr:row>20</xdr:row>
      <xdr:rowOff>197944</xdr:rowOff>
    </xdr:to>
    <xdr:sp macro="" textlink="">
      <xdr:nvSpPr>
        <xdr:cNvPr id="29" name="Text Box 46">
          <a:extLst>
            <a:ext uri="{FF2B5EF4-FFF2-40B4-BE49-F238E27FC236}">
              <a16:creationId xmlns:a16="http://schemas.microsoft.com/office/drawing/2014/main" id="{00000000-0008-0000-0700-00001D000000}"/>
            </a:ext>
          </a:extLst>
        </xdr:cNvPr>
        <xdr:cNvSpPr txBox="1">
          <a:spLocks noChangeArrowheads="1"/>
        </xdr:cNvSpPr>
      </xdr:nvSpPr>
      <xdr:spPr bwMode="auto">
        <a:xfrm>
          <a:off x="813626" y="5737412"/>
          <a:ext cx="3463161" cy="3660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000" b="1" i="0" u="none" strike="noStrike" baseline="0">
              <a:solidFill>
                <a:srgbClr val="000000"/>
              </a:solidFill>
              <a:latin typeface="メイリオ" panose="020B0604030504040204" pitchFamily="50" charset="-128"/>
              <a:ea typeface="メイリオ" panose="020B0604030504040204" pitchFamily="50" charset="-128"/>
            </a:rPr>
            <a:t>USS</a:t>
          </a: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シェア推移　</a:t>
          </a:r>
          <a:r>
            <a:rPr lang="en-US" altLang="ja-JP" sz="900" b="0" i="0" u="none" strike="noStrike" baseline="0">
              <a:solidFill>
                <a:srgbClr val="000000"/>
              </a:solidFill>
              <a:latin typeface="+mj-lt"/>
              <a:ea typeface="メイリオ" panose="020B0604030504040204" pitchFamily="50" charset="-128"/>
            </a:rPr>
            <a:t>USS Share</a:t>
          </a:r>
        </a:p>
      </xdr:txBody>
    </xdr:sp>
    <xdr:clientData/>
  </xdr:twoCellAnchor>
  <xdr:twoCellAnchor editAs="absolute">
    <xdr:from>
      <xdr:col>1</xdr:col>
      <xdr:colOff>63357</xdr:colOff>
      <xdr:row>20</xdr:row>
      <xdr:rowOff>86750</xdr:rowOff>
    </xdr:from>
    <xdr:to>
      <xdr:col>1</xdr:col>
      <xdr:colOff>312472</xdr:colOff>
      <xdr:row>21</xdr:row>
      <xdr:rowOff>94077</xdr:rowOff>
    </xdr:to>
    <xdr:sp macro="" textlink="">
      <xdr:nvSpPr>
        <xdr:cNvPr id="30" name="Text Box 46">
          <a:extLst>
            <a:ext uri="{FF2B5EF4-FFF2-40B4-BE49-F238E27FC236}">
              <a16:creationId xmlns:a16="http://schemas.microsoft.com/office/drawing/2014/main" id="{00000000-0008-0000-0700-00001E000000}"/>
            </a:ext>
          </a:extLst>
        </xdr:cNvPr>
        <xdr:cNvSpPr txBox="1">
          <a:spLocks noChangeArrowheads="1"/>
        </xdr:cNvSpPr>
      </xdr:nvSpPr>
      <xdr:spPr bwMode="auto">
        <a:xfrm>
          <a:off x="825357" y="5992250"/>
          <a:ext cx="249115" cy="2314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editAs="absolute">
    <xdr:from>
      <xdr:col>17</xdr:col>
      <xdr:colOff>422727</xdr:colOff>
      <xdr:row>19</xdr:row>
      <xdr:rowOff>44824</xdr:rowOff>
    </xdr:from>
    <xdr:to>
      <xdr:col>27</xdr:col>
      <xdr:colOff>12700</xdr:colOff>
      <xdr:row>20</xdr:row>
      <xdr:rowOff>154990</xdr:rowOff>
    </xdr:to>
    <xdr:sp macro="" textlink="">
      <xdr:nvSpPr>
        <xdr:cNvPr id="31" name="Text Box 46">
          <a:extLst>
            <a:ext uri="{FF2B5EF4-FFF2-40B4-BE49-F238E27FC236}">
              <a16:creationId xmlns:a16="http://schemas.microsoft.com/office/drawing/2014/main" id="{00000000-0008-0000-0700-00001F000000}"/>
            </a:ext>
          </a:extLst>
        </xdr:cNvPr>
        <xdr:cNvSpPr txBox="1">
          <a:spLocks noChangeArrowheads="1"/>
        </xdr:cNvSpPr>
      </xdr:nvSpPr>
      <xdr:spPr bwMode="auto">
        <a:xfrm>
          <a:off x="8995227" y="5726206"/>
          <a:ext cx="4072326" cy="3342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000" b="1" i="0" u="none" strike="noStrike" baseline="0">
              <a:solidFill>
                <a:srgbClr val="000000"/>
              </a:solidFill>
              <a:latin typeface="メイリオ" panose="020B0604030504040204" pitchFamily="50" charset="-128"/>
              <a:ea typeface="メイリオ" panose="020B0604030504040204" pitchFamily="50" charset="-128"/>
            </a:rPr>
            <a:t>2022</a:t>
          </a: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年業界グループ別出品台数シェア　</a:t>
          </a:r>
          <a:r>
            <a:rPr lang="en-US" altLang="ja-JP" sz="900" b="0" i="0" u="none" strike="noStrike" baseline="0">
              <a:solidFill>
                <a:srgbClr val="000000"/>
              </a:solidFill>
              <a:latin typeface="+mj-lt"/>
              <a:ea typeface="メイリオ" panose="020B0604030504040204" pitchFamily="50" charset="-128"/>
            </a:rPr>
            <a:t>Market Share in 2022</a:t>
          </a:r>
          <a:endParaRPr lang="en-US" altLang="ja-JP" sz="1000" b="0" i="0" u="none" strike="noStrike" baseline="0">
            <a:solidFill>
              <a:srgbClr val="000000"/>
            </a:solidFill>
            <a:latin typeface="+mj-lt"/>
            <a:ea typeface="メイリオ" panose="020B0604030504040204" pitchFamily="50" charset="-128"/>
          </a:endParaRPr>
        </a:p>
      </xdr:txBody>
    </xdr:sp>
    <xdr:clientData/>
  </xdr:twoCellAnchor>
  <xdr:twoCellAnchor editAs="absolute">
    <xdr:from>
      <xdr:col>13</xdr:col>
      <xdr:colOff>38368</xdr:colOff>
      <xdr:row>31</xdr:row>
      <xdr:rowOff>134652</xdr:rowOff>
    </xdr:from>
    <xdr:to>
      <xdr:col>14</xdr:col>
      <xdr:colOff>44281</xdr:colOff>
      <xdr:row>32</xdr:row>
      <xdr:rowOff>144211</xdr:rowOff>
    </xdr:to>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817927" y="8505446"/>
          <a:ext cx="454148" cy="233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5</a:t>
          </a:r>
        </a:p>
      </xdr:txBody>
    </xdr:sp>
    <xdr:clientData/>
  </xdr:twoCellAnchor>
  <xdr:twoCellAnchor editAs="absolute">
    <xdr:from>
      <xdr:col>23</xdr:col>
      <xdr:colOff>123877</xdr:colOff>
      <xdr:row>22</xdr:row>
      <xdr:rowOff>102178</xdr:rowOff>
    </xdr:from>
    <xdr:to>
      <xdr:col>27</xdr:col>
      <xdr:colOff>52</xdr:colOff>
      <xdr:row>27</xdr:row>
      <xdr:rowOff>214745</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11372902" y="6445828"/>
          <a:ext cx="1666875" cy="1255567"/>
          <a:chOff x="4467225" y="6029325"/>
          <a:chExt cx="2514600" cy="1162050"/>
        </a:xfrm>
      </xdr:grpSpPr>
      <xdr:grpSp>
        <xdr:nvGrpSpPr>
          <xdr:cNvPr id="42" name="グループ化 41">
            <a:extLst>
              <a:ext uri="{FF2B5EF4-FFF2-40B4-BE49-F238E27FC236}">
                <a16:creationId xmlns:a16="http://schemas.microsoft.com/office/drawing/2014/main" id="{00000000-0008-0000-0700-00002A000000}"/>
              </a:ext>
            </a:extLst>
          </xdr:cNvPr>
          <xdr:cNvGrpSpPr/>
        </xdr:nvGrpSpPr>
        <xdr:grpSpPr>
          <a:xfrm>
            <a:off x="4467225" y="6686550"/>
            <a:ext cx="2514600" cy="190500"/>
            <a:chOff x="4467225" y="6029325"/>
            <a:chExt cx="2514600" cy="190500"/>
          </a:xfrm>
        </xdr:grpSpPr>
        <xdr:sp macro="" textlink="">
          <xdr:nvSpPr>
            <xdr:cNvPr id="43" name="フローチャート: 処理 42">
              <a:extLst>
                <a:ext uri="{FF2B5EF4-FFF2-40B4-BE49-F238E27FC236}">
                  <a16:creationId xmlns:a16="http://schemas.microsoft.com/office/drawing/2014/main" id="{00000000-0008-0000-0700-00002B000000}"/>
                </a:ext>
              </a:extLst>
            </xdr:cNvPr>
            <xdr:cNvSpPr/>
          </xdr:nvSpPr>
          <xdr:spPr bwMode="auto">
            <a:xfrm>
              <a:off x="4467225" y="6076950"/>
              <a:ext cx="85725" cy="85725"/>
            </a:xfrm>
            <a:prstGeom prst="flowChartProcess">
              <a:avLst/>
            </a:prstGeom>
            <a:solidFill>
              <a:schemeClr val="accent5">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mn-lt"/>
                  <a:ea typeface="メイリオ" panose="020B0604030504040204" pitchFamily="50" charset="-128"/>
                </a:rPr>
                <a:t>アライ</a:t>
              </a:r>
              <a:r>
                <a:rPr kumimoji="1" lang="en-US" altLang="ja-JP" sz="700">
                  <a:latin typeface="+mn-lt"/>
                  <a:ea typeface="メイリオ" panose="020B0604030504040204" pitchFamily="50" charset="-128"/>
                </a:rPr>
                <a:t>AA</a:t>
              </a:r>
              <a:r>
                <a:rPr kumimoji="1" lang="ja-JP" altLang="en-US" sz="700" baseline="0">
                  <a:latin typeface="+mn-lt"/>
                  <a:ea typeface="メイリオ" panose="020B0604030504040204" pitchFamily="50" charset="-128"/>
                </a:rPr>
                <a:t>　</a:t>
              </a:r>
              <a:r>
                <a:rPr kumimoji="1" lang="en-US" altLang="ja-JP" sz="700">
                  <a:latin typeface="+mn-lt"/>
                  <a:ea typeface="メイリオ" panose="020B0604030504040204" pitchFamily="50" charset="-128"/>
                </a:rPr>
                <a:t>Arai</a:t>
              </a:r>
              <a:r>
                <a:rPr kumimoji="1" lang="ja-JP" altLang="en-US" sz="700" baseline="0">
                  <a:latin typeface="+mn-lt"/>
                  <a:ea typeface="メイリオ" panose="020B0604030504040204" pitchFamily="50" charset="-128"/>
                </a:rPr>
                <a:t> </a:t>
              </a:r>
              <a:r>
                <a:rPr kumimoji="1" lang="en-US" altLang="ja-JP" sz="700" baseline="0">
                  <a:latin typeface="+mn-lt"/>
                  <a:ea typeface="メイリオ" panose="020B0604030504040204" pitchFamily="50" charset="-128"/>
                </a:rPr>
                <a:t>AA</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5.0</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6" name="グループ化 5">
            <a:extLst>
              <a:ext uri="{FF2B5EF4-FFF2-40B4-BE49-F238E27FC236}">
                <a16:creationId xmlns:a16="http://schemas.microsoft.com/office/drawing/2014/main" id="{00000000-0008-0000-0700-000006000000}"/>
              </a:ext>
            </a:extLst>
          </xdr:cNvPr>
          <xdr:cNvGrpSpPr/>
        </xdr:nvGrpSpPr>
        <xdr:grpSpPr>
          <a:xfrm>
            <a:off x="4467225" y="6029325"/>
            <a:ext cx="2514600" cy="1162050"/>
            <a:chOff x="4467225" y="6029325"/>
            <a:chExt cx="2514600" cy="1162050"/>
          </a:xfrm>
        </xdr:grpSpPr>
        <xdr:grpSp>
          <xdr:nvGrpSpPr>
            <xdr:cNvPr id="5" name="グループ化 4">
              <a:extLst>
                <a:ext uri="{FF2B5EF4-FFF2-40B4-BE49-F238E27FC236}">
                  <a16:creationId xmlns:a16="http://schemas.microsoft.com/office/drawing/2014/main" id="{00000000-0008-0000-0700-000005000000}"/>
                </a:ext>
              </a:extLst>
            </xdr:cNvPr>
            <xdr:cNvGrpSpPr/>
          </xdr:nvGrpSpPr>
          <xdr:grpSpPr>
            <a:xfrm>
              <a:off x="4467225" y="6029325"/>
              <a:ext cx="2514600" cy="190500"/>
              <a:chOff x="4467225" y="6029325"/>
              <a:chExt cx="2514600" cy="190500"/>
            </a:xfrm>
          </xdr:grpSpPr>
          <xdr:sp macro="" textlink="">
            <xdr:nvSpPr>
              <xdr:cNvPr id="3" name="フローチャート: 処理 2">
                <a:extLst>
                  <a:ext uri="{FF2B5EF4-FFF2-40B4-BE49-F238E27FC236}">
                    <a16:creationId xmlns:a16="http://schemas.microsoft.com/office/drawing/2014/main" id="{00000000-0008-0000-0700-000003000000}"/>
                  </a:ext>
                </a:extLst>
              </xdr:cNvPr>
              <xdr:cNvSpPr/>
            </xdr:nvSpPr>
            <xdr:spPr bwMode="auto">
              <a:xfrm>
                <a:off x="4467225" y="6076950"/>
                <a:ext cx="85725" cy="85725"/>
              </a:xfrm>
              <a:prstGeom prst="flowChartProcess">
                <a:avLst/>
              </a:prstGeom>
              <a:solidFill>
                <a:srgbClr val="004098"/>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USS 40.8%</a:t>
                </a:r>
              </a:p>
            </xdr:txBody>
          </xdr:sp>
        </xdr:grpSp>
        <xdr:grpSp>
          <xdr:nvGrpSpPr>
            <xdr:cNvPr id="33" name="グループ化 32">
              <a:extLst>
                <a:ext uri="{FF2B5EF4-FFF2-40B4-BE49-F238E27FC236}">
                  <a16:creationId xmlns:a16="http://schemas.microsoft.com/office/drawing/2014/main" id="{00000000-0008-0000-0700-000021000000}"/>
                </a:ext>
              </a:extLst>
            </xdr:cNvPr>
            <xdr:cNvGrpSpPr/>
          </xdr:nvGrpSpPr>
          <xdr:grpSpPr>
            <a:xfrm>
              <a:off x="4467225" y="6200775"/>
              <a:ext cx="2514600" cy="190500"/>
              <a:chOff x="4467225" y="6029325"/>
              <a:chExt cx="2514600" cy="190500"/>
            </a:xfrm>
          </xdr:grpSpPr>
          <xdr:sp macro="" textlink="">
            <xdr:nvSpPr>
              <xdr:cNvPr id="34" name="フローチャート: 処理 33">
                <a:extLst>
                  <a:ext uri="{FF2B5EF4-FFF2-40B4-BE49-F238E27FC236}">
                    <a16:creationId xmlns:a16="http://schemas.microsoft.com/office/drawing/2014/main" id="{00000000-0008-0000-0700-000022000000}"/>
                  </a:ext>
                </a:extLst>
              </xdr:cNvPr>
              <xdr:cNvSpPr/>
            </xdr:nvSpPr>
            <xdr:spPr bwMode="auto">
              <a:xfrm>
                <a:off x="4467225" y="6076950"/>
                <a:ext cx="85725" cy="85725"/>
              </a:xfrm>
              <a:prstGeom prst="flowChartProcess">
                <a:avLst/>
              </a:prstGeom>
              <a:solidFill>
                <a:srgbClr val="1DB1E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5" name="テキスト ボックス 34">
                <a:extLst>
                  <a:ext uri="{FF2B5EF4-FFF2-40B4-BE49-F238E27FC236}">
                    <a16:creationId xmlns:a16="http://schemas.microsoft.com/office/drawing/2014/main" id="{00000000-0008-0000-0700-000023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TAA</a:t>
                </a:r>
                <a:r>
                  <a:rPr kumimoji="1" lang="en-US" altLang="ja-JP" sz="700" baseline="0">
                    <a:latin typeface="+mn-lt"/>
                    <a:ea typeface="メイリオ" panose="020B0604030504040204" pitchFamily="50" charset="-128"/>
                  </a:rPr>
                  <a:t> 11.7%</a:t>
                </a:r>
              </a:p>
            </xdr:txBody>
          </xdr:sp>
        </xdr:grpSp>
        <xdr:grpSp>
          <xdr:nvGrpSpPr>
            <xdr:cNvPr id="36" name="グループ化 35">
              <a:extLst>
                <a:ext uri="{FF2B5EF4-FFF2-40B4-BE49-F238E27FC236}">
                  <a16:creationId xmlns:a16="http://schemas.microsoft.com/office/drawing/2014/main" id="{00000000-0008-0000-0700-000024000000}"/>
                </a:ext>
              </a:extLst>
            </xdr:cNvPr>
            <xdr:cNvGrpSpPr/>
          </xdr:nvGrpSpPr>
          <xdr:grpSpPr>
            <a:xfrm>
              <a:off x="4467225" y="6372225"/>
              <a:ext cx="2514600" cy="190500"/>
              <a:chOff x="4467225" y="6029325"/>
              <a:chExt cx="2514600" cy="190500"/>
            </a:xfrm>
          </xdr:grpSpPr>
          <xdr:sp macro="" textlink="">
            <xdr:nvSpPr>
              <xdr:cNvPr id="37" name="フローチャート: 処理 36">
                <a:extLst>
                  <a:ext uri="{FF2B5EF4-FFF2-40B4-BE49-F238E27FC236}">
                    <a16:creationId xmlns:a16="http://schemas.microsoft.com/office/drawing/2014/main" id="{00000000-0008-0000-0700-000025000000}"/>
                  </a:ext>
                </a:extLst>
              </xdr:cNvPr>
              <xdr:cNvSpPr/>
            </xdr:nvSpPr>
            <xdr:spPr bwMode="auto">
              <a:xfrm>
                <a:off x="4467225" y="6076950"/>
                <a:ext cx="85725" cy="85725"/>
              </a:xfrm>
              <a:prstGeom prst="flowChartProcess">
                <a:avLst/>
              </a:prstGeom>
              <a:solidFill>
                <a:srgbClr val="1A2232"/>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700-000026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MIRIVE</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5.8</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39" name="グループ化 38">
              <a:extLst>
                <a:ext uri="{FF2B5EF4-FFF2-40B4-BE49-F238E27FC236}">
                  <a16:creationId xmlns:a16="http://schemas.microsoft.com/office/drawing/2014/main" id="{00000000-0008-0000-0700-000027000000}"/>
                </a:ext>
              </a:extLst>
            </xdr:cNvPr>
            <xdr:cNvGrpSpPr/>
          </xdr:nvGrpSpPr>
          <xdr:grpSpPr>
            <a:xfrm>
              <a:off x="4467225" y="6534150"/>
              <a:ext cx="2514600" cy="190500"/>
              <a:chOff x="4467225" y="6029325"/>
              <a:chExt cx="2514600" cy="190500"/>
            </a:xfrm>
          </xdr:grpSpPr>
          <xdr:sp macro="" textlink="">
            <xdr:nvSpPr>
              <xdr:cNvPr id="40" name="フローチャート: 処理 39">
                <a:extLst>
                  <a:ext uri="{FF2B5EF4-FFF2-40B4-BE49-F238E27FC236}">
                    <a16:creationId xmlns:a16="http://schemas.microsoft.com/office/drawing/2014/main" id="{00000000-0008-0000-0700-000028000000}"/>
                  </a:ext>
                </a:extLst>
              </xdr:cNvPr>
              <xdr:cNvSpPr/>
            </xdr:nvSpPr>
            <xdr:spPr bwMode="auto">
              <a:xfrm>
                <a:off x="4467225" y="6076950"/>
                <a:ext cx="85725" cy="85725"/>
              </a:xfrm>
              <a:prstGeom prst="flowChartProcess">
                <a:avLst/>
              </a:prstGeom>
              <a:solidFill>
                <a:srgbClr val="9999FF"/>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1" name="テキスト ボックス 40">
                <a:extLst>
                  <a:ext uri="{FF2B5EF4-FFF2-40B4-BE49-F238E27FC236}">
                    <a16:creationId xmlns:a16="http://schemas.microsoft.com/office/drawing/2014/main" id="{00000000-0008-0000-0700-000029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CAA</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5.1</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45" name="グループ化 44">
              <a:extLst>
                <a:ext uri="{FF2B5EF4-FFF2-40B4-BE49-F238E27FC236}">
                  <a16:creationId xmlns:a16="http://schemas.microsoft.com/office/drawing/2014/main" id="{00000000-0008-0000-0700-00002D000000}"/>
                </a:ext>
              </a:extLst>
            </xdr:cNvPr>
            <xdr:cNvGrpSpPr/>
          </xdr:nvGrpSpPr>
          <xdr:grpSpPr>
            <a:xfrm>
              <a:off x="4467225" y="6838950"/>
              <a:ext cx="2514600" cy="190500"/>
              <a:chOff x="4467225" y="6029325"/>
              <a:chExt cx="2514600" cy="190500"/>
            </a:xfrm>
          </xdr:grpSpPr>
          <xdr:sp macro="" textlink="">
            <xdr:nvSpPr>
              <xdr:cNvPr id="46" name="フローチャート: 処理 45">
                <a:extLst>
                  <a:ext uri="{FF2B5EF4-FFF2-40B4-BE49-F238E27FC236}">
                    <a16:creationId xmlns:a16="http://schemas.microsoft.com/office/drawing/2014/main" id="{00000000-0008-0000-0700-00002E000000}"/>
                  </a:ext>
                </a:extLst>
              </xdr:cNvPr>
              <xdr:cNvSpPr/>
            </xdr:nvSpPr>
            <xdr:spPr bwMode="auto">
              <a:xfrm>
                <a:off x="4467225" y="6076950"/>
                <a:ext cx="85725" cy="85725"/>
              </a:xfrm>
              <a:prstGeom prst="flowChartProcess">
                <a:avLst/>
              </a:prstGeom>
              <a:solidFill>
                <a:srgbClr val="BDC3C4"/>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n-lt"/>
                    <a:ea typeface="メイリオ" panose="020B0604030504040204" pitchFamily="50" charset="-128"/>
                  </a:rPr>
                  <a:t>JU</a:t>
                </a:r>
                <a:r>
                  <a:rPr kumimoji="1" lang="ja-JP" altLang="en-US" sz="700">
                    <a:latin typeface="+mn-lt"/>
                    <a:ea typeface="メイリオ" panose="020B0604030504040204" pitchFamily="50" charset="-128"/>
                  </a:rPr>
                  <a:t>岐阜　</a:t>
                </a:r>
                <a:r>
                  <a:rPr kumimoji="1" lang="en-US" altLang="ja-JP" sz="700">
                    <a:latin typeface="+mn-lt"/>
                    <a:ea typeface="メイリオ" panose="020B0604030504040204" pitchFamily="50" charset="-128"/>
                  </a:rPr>
                  <a:t>JU</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Gifu</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3.1</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nvGrpSpPr>
            <xdr:cNvPr id="48" name="グループ化 47">
              <a:extLst>
                <a:ext uri="{FF2B5EF4-FFF2-40B4-BE49-F238E27FC236}">
                  <a16:creationId xmlns:a16="http://schemas.microsoft.com/office/drawing/2014/main" id="{00000000-0008-0000-0700-000030000000}"/>
                </a:ext>
              </a:extLst>
            </xdr:cNvPr>
            <xdr:cNvGrpSpPr/>
          </xdr:nvGrpSpPr>
          <xdr:grpSpPr>
            <a:xfrm>
              <a:off x="4467225" y="7000875"/>
              <a:ext cx="2514600" cy="190500"/>
              <a:chOff x="4467225" y="6029325"/>
              <a:chExt cx="2514600" cy="190500"/>
            </a:xfrm>
          </xdr:grpSpPr>
          <xdr:sp macro="" textlink="">
            <xdr:nvSpPr>
              <xdr:cNvPr id="49" name="フローチャート: 処理 48">
                <a:extLst>
                  <a:ext uri="{FF2B5EF4-FFF2-40B4-BE49-F238E27FC236}">
                    <a16:creationId xmlns:a16="http://schemas.microsoft.com/office/drawing/2014/main" id="{00000000-0008-0000-0700-000031000000}"/>
                  </a:ext>
                </a:extLst>
              </xdr:cNvPr>
              <xdr:cNvSpPr/>
            </xdr:nvSpPr>
            <xdr:spPr bwMode="auto">
              <a:xfrm>
                <a:off x="4467225" y="6076950"/>
                <a:ext cx="85725" cy="85725"/>
              </a:xfrm>
              <a:prstGeom prst="flowChartProcess">
                <a:avLst/>
              </a:prstGeom>
              <a:solidFill>
                <a:srgbClr val="E9EBEB"/>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mn-lt"/>
                    <a:ea typeface="メイリオ" panose="020B0604030504040204" pitchFamily="50" charset="-128"/>
                  </a:rPr>
                  <a:t>その他　</a:t>
                </a:r>
                <a:r>
                  <a:rPr kumimoji="1" lang="en-US" altLang="ja-JP" sz="700">
                    <a:latin typeface="+mn-lt"/>
                    <a:ea typeface="メイリオ" panose="020B0604030504040204" pitchFamily="50" charset="-128"/>
                  </a:rPr>
                  <a:t>Other</a:t>
                </a:r>
                <a:r>
                  <a:rPr kumimoji="1" lang="ja-JP" altLang="en-US" sz="700">
                    <a:latin typeface="+mn-lt"/>
                    <a:ea typeface="メイリオ" panose="020B0604030504040204" pitchFamily="50" charset="-128"/>
                  </a:rPr>
                  <a:t> </a:t>
                </a:r>
                <a:r>
                  <a:rPr kumimoji="1" lang="en-US" altLang="ja-JP" sz="700">
                    <a:latin typeface="+mn-lt"/>
                    <a:ea typeface="メイリオ" panose="020B0604030504040204" pitchFamily="50" charset="-128"/>
                  </a:rPr>
                  <a:t>28.5</a:t>
                </a:r>
                <a:r>
                  <a:rPr kumimoji="1" lang="ja-JP" altLang="en-US" sz="700">
                    <a:latin typeface="+mn-lt"/>
                    <a:ea typeface="メイリオ" panose="020B0604030504040204" pitchFamily="50" charset="-128"/>
                  </a:rPr>
                  <a:t>％</a:t>
                </a:r>
                <a:endParaRPr kumimoji="1" lang="en-US" altLang="ja-JP" sz="700">
                  <a:latin typeface="+mn-lt"/>
                  <a:ea typeface="メイリオ" panose="020B0604030504040204" pitchFamily="50" charset="-128"/>
                </a:endParaRPr>
              </a:p>
            </xdr:txBody>
          </xdr:sp>
        </xdr:grpSp>
      </xdr:grp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399520</xdr:colOff>
      <xdr:row>0</xdr:row>
      <xdr:rowOff>478895</xdr:rowOff>
    </xdr:from>
    <xdr:to>
      <xdr:col>23</xdr:col>
      <xdr:colOff>425824</xdr:colOff>
      <xdr:row>4</xdr:row>
      <xdr:rowOff>8124</xdr:rowOff>
    </xdr:to>
    <xdr:sp macro="" textlink="">
      <xdr:nvSpPr>
        <xdr:cNvPr id="2" name="テキスト ボックス 1">
          <a:extLst>
            <a:ext uri="{FF2B5EF4-FFF2-40B4-BE49-F238E27FC236}">
              <a16:creationId xmlns:a16="http://schemas.microsoft.com/office/drawing/2014/main" id="{00000000-0008-0000-0800-000006000000}"/>
            </a:ext>
          </a:extLst>
        </xdr:cNvPr>
        <xdr:cNvSpPr txBox="1"/>
      </xdr:nvSpPr>
      <xdr:spPr>
        <a:xfrm>
          <a:off x="399520" y="478895"/>
          <a:ext cx="8374686" cy="560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メイリオ" panose="020B0604030504040204" pitchFamily="50" charset="-128"/>
              <a:ea typeface="メイリオ" panose="020B0604030504040204" pitchFamily="50" charset="-128"/>
            </a:rPr>
            <a:t>（５）オートオークション会場出品台数ランキング（暦年）　</a:t>
          </a:r>
          <a:r>
            <a:rPr kumimoji="1" lang="en-US" altLang="ja-JP" sz="800" b="0">
              <a:latin typeface="+mj-lt"/>
              <a:ea typeface="メイリオ" panose="020B0604030504040204" pitchFamily="50" charset="-128"/>
              <a:cs typeface="Arial" panose="020B0604020202020204" pitchFamily="34" charset="0"/>
            </a:rPr>
            <a:t>Ranking of Auto Auction Sites by Number of Consigned Vehicles (Calendar Year)</a:t>
          </a:r>
          <a:endParaRPr kumimoji="1" lang="ja-JP" altLang="en-US" sz="900" b="0">
            <a:latin typeface="+mj-lt"/>
            <a:ea typeface="メイリオ" panose="020B0604030504040204" pitchFamily="50" charset="-128"/>
            <a:cs typeface="Arial" panose="020B0604020202020204" pitchFamily="34" charset="0"/>
          </a:endParaRPr>
        </a:p>
      </xdr:txBody>
    </xdr:sp>
    <xdr:clientData/>
  </xdr:twoCellAnchor>
  <xdr:twoCellAnchor>
    <xdr:from>
      <xdr:col>21</xdr:col>
      <xdr:colOff>358612</xdr:colOff>
      <xdr:row>0</xdr:row>
      <xdr:rowOff>498740</xdr:rowOff>
    </xdr:from>
    <xdr:to>
      <xdr:col>23</xdr:col>
      <xdr:colOff>402778</xdr:colOff>
      <xdr:row>1</xdr:row>
      <xdr:rowOff>231247</xdr:rowOff>
    </xdr:to>
    <xdr:sp macro="" textlink="">
      <xdr:nvSpPr>
        <xdr:cNvPr id="3" name="テキスト ボックス 2">
          <a:extLst>
            <a:ext uri="{FF2B5EF4-FFF2-40B4-BE49-F238E27FC236}">
              <a16:creationId xmlns:a16="http://schemas.microsoft.com/office/drawing/2014/main" id="{00000000-0008-0000-0800-000007000000}"/>
            </a:ext>
          </a:extLst>
        </xdr:cNvPr>
        <xdr:cNvSpPr txBox="1"/>
      </xdr:nvSpPr>
      <xdr:spPr>
        <a:xfrm>
          <a:off x="8396247" y="498740"/>
          <a:ext cx="960031" cy="26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700" b="1">
              <a:solidFill>
                <a:srgbClr val="BDC3C4"/>
              </a:solidFill>
              <a:latin typeface="メイリオ" panose="020B0604030504040204" pitchFamily="50" charset="-128"/>
              <a:ea typeface="メイリオ" panose="020B0604030504040204" pitchFamily="50" charset="-128"/>
            </a:rPr>
            <a:t>1.</a:t>
          </a:r>
          <a:r>
            <a:rPr kumimoji="1" lang="ja-JP" altLang="en-US" sz="7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9</xdr:col>
      <xdr:colOff>137584</xdr:colOff>
      <xdr:row>18</xdr:row>
      <xdr:rowOff>304271</xdr:rowOff>
    </xdr:from>
    <xdr:to>
      <xdr:col>12</xdr:col>
      <xdr:colOff>2739</xdr:colOff>
      <xdr:row>18</xdr:row>
      <xdr:rowOff>553809</xdr:rowOff>
    </xdr:to>
    <xdr:sp macro="" textlink="">
      <xdr:nvSpPr>
        <xdr:cNvPr id="4" name="テキスト ボックス 3">
          <a:extLst>
            <a:ext uri="{FF2B5EF4-FFF2-40B4-BE49-F238E27FC236}">
              <a16:creationId xmlns:a16="http://schemas.microsoft.com/office/drawing/2014/main" id="{00000000-0008-0000-0800-000008000000}"/>
            </a:ext>
          </a:extLst>
        </xdr:cNvPr>
        <xdr:cNvSpPr txBox="1"/>
      </xdr:nvSpPr>
      <xdr:spPr>
        <a:xfrm>
          <a:off x="4423834" y="6438371"/>
          <a:ext cx="455705" cy="249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0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6</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631824</xdr:colOff>
      <xdr:row>0</xdr:row>
      <xdr:rowOff>634093</xdr:rowOff>
    </xdr:from>
    <xdr:to>
      <xdr:col>24</xdr:col>
      <xdr:colOff>481852</xdr:colOff>
      <xdr:row>3</xdr:row>
      <xdr:rowOff>319768</xdr:rowOff>
    </xdr:to>
    <xdr:sp macro="" textlink="">
      <xdr:nvSpPr>
        <xdr:cNvPr id="77" name="テキスト ボックス 76">
          <a:extLst>
            <a:ext uri="{FF2B5EF4-FFF2-40B4-BE49-F238E27FC236}">
              <a16:creationId xmlns:a16="http://schemas.microsoft.com/office/drawing/2014/main" id="{00000000-0008-0000-0900-00004D000000}"/>
            </a:ext>
          </a:extLst>
        </xdr:cNvPr>
        <xdr:cNvSpPr txBox="1"/>
      </xdr:nvSpPr>
      <xdr:spPr>
        <a:xfrm>
          <a:off x="631824" y="634093"/>
          <a:ext cx="12366999" cy="12208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（６）地域別オートオークション会場出品台数ランキング（暦年）</a:t>
          </a:r>
          <a:r>
            <a:rPr kumimoji="1" lang="ja-JP" altLang="en-US" sz="1400" b="1">
              <a:latin typeface="メイリオ" panose="020B0604030504040204" pitchFamily="50" charset="-128"/>
              <a:ea typeface="メイリオ" panose="020B0604030504040204" pitchFamily="50" charset="-128"/>
            </a:rPr>
            <a:t>　</a:t>
          </a:r>
          <a:r>
            <a:rPr kumimoji="1" lang="en-US" altLang="ja-JP" sz="1050" b="0">
              <a:latin typeface="+mj-lt"/>
              <a:ea typeface="メイリオ" panose="020B0604030504040204" pitchFamily="50" charset="-128"/>
            </a:rPr>
            <a:t>Ranking of Auto Auction Sites by Number of Consigned Vehicles by Area (Calendar Year)</a:t>
          </a:r>
          <a:endParaRPr kumimoji="1" lang="ja-JP" altLang="en-US" sz="1100" b="0">
            <a:latin typeface="+mj-lt"/>
            <a:ea typeface="メイリオ" panose="020B0604030504040204" pitchFamily="50" charset="-128"/>
          </a:endParaRPr>
        </a:p>
      </xdr:txBody>
    </xdr:sp>
    <xdr:clientData/>
  </xdr:twoCellAnchor>
  <xdr:twoCellAnchor>
    <xdr:from>
      <xdr:col>21</xdr:col>
      <xdr:colOff>346237</xdr:colOff>
      <xdr:row>0</xdr:row>
      <xdr:rowOff>677260</xdr:rowOff>
    </xdr:from>
    <xdr:to>
      <xdr:col>23</xdr:col>
      <xdr:colOff>612937</xdr:colOff>
      <xdr:row>2</xdr:row>
      <xdr:rowOff>10510</xdr:rowOff>
    </xdr:to>
    <xdr:sp macro="" textlink="">
      <xdr:nvSpPr>
        <xdr:cNvPr id="78" name="テキスト ボックス 77">
          <a:extLst>
            <a:ext uri="{FF2B5EF4-FFF2-40B4-BE49-F238E27FC236}">
              <a16:creationId xmlns:a16="http://schemas.microsoft.com/office/drawing/2014/main" id="{00000000-0008-0000-0900-00004E000000}"/>
            </a:ext>
          </a:extLst>
        </xdr:cNvPr>
        <xdr:cNvSpPr txBox="1"/>
      </xdr:nvSpPr>
      <xdr:spPr>
        <a:xfrm>
          <a:off x="11339208" y="677260"/>
          <a:ext cx="1028700" cy="308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00" b="1">
              <a:solidFill>
                <a:srgbClr val="BDC3C4"/>
              </a:solidFill>
              <a:latin typeface="メイリオ" panose="020B0604030504040204" pitchFamily="50" charset="-128"/>
              <a:ea typeface="メイリオ" panose="020B0604030504040204" pitchFamily="50" charset="-128"/>
            </a:rPr>
            <a:t>1.</a:t>
          </a:r>
          <a:r>
            <a:rPr kumimoji="1" lang="ja-JP" altLang="en-US" sz="100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11</xdr:col>
      <xdr:colOff>28659</xdr:colOff>
      <xdr:row>33</xdr:row>
      <xdr:rowOff>60926</xdr:rowOff>
    </xdr:from>
    <xdr:to>
      <xdr:col>11</xdr:col>
      <xdr:colOff>477220</xdr:colOff>
      <xdr:row>34</xdr:row>
      <xdr:rowOff>139014</xdr:rowOff>
    </xdr:to>
    <xdr:sp macro="" textlink="">
      <xdr:nvSpPr>
        <xdr:cNvPr id="79" name="テキスト ボックス 78">
          <a:extLst>
            <a:ext uri="{FF2B5EF4-FFF2-40B4-BE49-F238E27FC236}">
              <a16:creationId xmlns:a16="http://schemas.microsoft.com/office/drawing/2014/main" id="{00000000-0008-0000-0900-00004F000000}"/>
            </a:ext>
          </a:extLst>
        </xdr:cNvPr>
        <xdr:cNvSpPr txBox="1"/>
      </xdr:nvSpPr>
      <xdr:spPr>
        <a:xfrm>
          <a:off x="6436386" y="9049062"/>
          <a:ext cx="448561" cy="233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2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7</a:t>
          </a:r>
        </a:p>
      </xdr:txBody>
    </xdr:sp>
    <xdr:clientData/>
  </xdr:twoCellAnchor>
  <xdr:twoCellAnchor>
    <xdr:from>
      <xdr:col>9</xdr:col>
      <xdr:colOff>36285</xdr:colOff>
      <xdr:row>22</xdr:row>
      <xdr:rowOff>17387</xdr:rowOff>
    </xdr:from>
    <xdr:to>
      <xdr:col>18</xdr:col>
      <xdr:colOff>97519</xdr:colOff>
      <xdr:row>22</xdr:row>
      <xdr:rowOff>182638</xdr:rowOff>
    </xdr:to>
    <xdr:sp macro="" textlink="">
      <xdr:nvSpPr>
        <xdr:cNvPr id="80" name="Text Box 46">
          <a:extLst>
            <a:ext uri="{FF2B5EF4-FFF2-40B4-BE49-F238E27FC236}">
              <a16:creationId xmlns:a16="http://schemas.microsoft.com/office/drawing/2014/main" id="{00000000-0008-0000-0900-000050000000}"/>
            </a:ext>
          </a:extLst>
        </xdr:cNvPr>
        <xdr:cNvSpPr txBox="1">
          <a:spLocks noChangeArrowheads="1"/>
        </xdr:cNvSpPr>
      </xdr:nvSpPr>
      <xdr:spPr bwMode="auto">
        <a:xfrm>
          <a:off x="4839606" y="6126994"/>
          <a:ext cx="4551592" cy="165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000" b="1" i="0" u="none" strike="noStrike" baseline="0">
              <a:solidFill>
                <a:srgbClr val="000000"/>
              </a:solidFill>
              <a:latin typeface="メイリオ" panose="020B0604030504040204" pitchFamily="50" charset="-128"/>
              <a:ea typeface="メイリオ" panose="020B0604030504040204" pitchFamily="50" charset="-128"/>
            </a:rPr>
            <a:t>2022</a:t>
          </a: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年地域別出品台数シェア　</a:t>
          </a:r>
          <a:r>
            <a:rPr lang="en-US" altLang="ja-JP" sz="900" b="0" i="0" u="none" strike="noStrike" baseline="0">
              <a:solidFill>
                <a:srgbClr val="000000"/>
              </a:solidFill>
              <a:latin typeface="+mj-lt"/>
              <a:ea typeface="メイリオ" panose="020B0604030504040204" pitchFamily="50" charset="-128"/>
              <a:cs typeface="Arial" panose="020B0604020202020204" pitchFamily="34" charset="0"/>
            </a:rPr>
            <a:t>Market Share by Area in 2022</a:t>
          </a:r>
          <a:endParaRPr lang="en-US" altLang="ja-JP" sz="1050" b="0" i="0" u="none" strike="noStrike" baseline="0">
            <a:solidFill>
              <a:srgbClr val="000000"/>
            </a:solidFill>
            <a:latin typeface="+mj-lt"/>
            <a:ea typeface="メイリオ" panose="020B0604030504040204" pitchFamily="50" charset="-128"/>
            <a:cs typeface="Arial" panose="020B0604020202020204" pitchFamily="34" charset="0"/>
          </a:endParaRPr>
        </a:p>
      </xdr:txBody>
    </xdr:sp>
    <xdr:clientData/>
  </xdr:twoCellAnchor>
  <xdr:twoCellAnchor>
    <xdr:from>
      <xdr:col>17</xdr:col>
      <xdr:colOff>317500</xdr:colOff>
      <xdr:row>22</xdr:row>
      <xdr:rowOff>145737</xdr:rowOff>
    </xdr:from>
    <xdr:to>
      <xdr:col>23</xdr:col>
      <xdr:colOff>650875</xdr:colOff>
      <xdr:row>33</xdr:row>
      <xdr:rowOff>63501</xdr:rowOff>
    </xdr:to>
    <xdr:grpSp>
      <xdr:nvGrpSpPr>
        <xdr:cNvPr id="8" name="グループ化 7">
          <a:extLst>
            <a:ext uri="{FF2B5EF4-FFF2-40B4-BE49-F238E27FC236}">
              <a16:creationId xmlns:a16="http://schemas.microsoft.com/office/drawing/2014/main" id="{00000000-0008-0000-0900-000008000000}"/>
            </a:ext>
          </a:extLst>
        </xdr:cNvPr>
        <xdr:cNvGrpSpPr/>
      </xdr:nvGrpSpPr>
      <xdr:grpSpPr>
        <a:xfrm>
          <a:off x="9147175" y="6241737"/>
          <a:ext cx="3257550" cy="2537139"/>
          <a:chOff x="8903271" y="6111712"/>
          <a:chExt cx="4176108" cy="3104929"/>
        </a:xfrm>
      </xdr:grpSpPr>
      <xdr:sp macro="" textlink="">
        <xdr:nvSpPr>
          <xdr:cNvPr id="1211913" name="Text Box 60">
            <a:extLst>
              <a:ext uri="{FF2B5EF4-FFF2-40B4-BE49-F238E27FC236}">
                <a16:creationId xmlns:a16="http://schemas.microsoft.com/office/drawing/2014/main" id="{00000000-0008-0000-0900-0000097E1200}"/>
              </a:ext>
            </a:extLst>
          </xdr:cNvPr>
          <xdr:cNvSpPr txBox="1">
            <a:spLocks noChangeArrowheads="1"/>
          </xdr:cNvSpPr>
        </xdr:nvSpPr>
        <xdr:spPr bwMode="auto">
          <a:xfrm>
            <a:off x="11772900" y="6428316"/>
            <a:ext cx="858309" cy="531274"/>
          </a:xfrm>
          <a:prstGeom prst="rect">
            <a:avLst/>
          </a:prstGeom>
          <a:noFill/>
          <a:ln>
            <a:noFill/>
          </a:ln>
          <a:effectLst/>
        </xdr:spPr>
        <xdr:txBody>
          <a:bodyPr vertOverflow="clip" wrap="square" lIns="27432" tIns="18288" rIns="0" bIns="0" anchor="t" upright="1"/>
          <a:lstStyle/>
          <a:p>
            <a:pPr algn="l" rtl="0">
              <a:lnSpc>
                <a:spcPts val="1200"/>
              </a:lnSpc>
              <a:defRPr sz="1000"/>
            </a:pPr>
            <a:r>
              <a:rPr lang="ja-JP" altLang="en-US" sz="900" b="0" i="0" u="none" strike="noStrike" baseline="0">
                <a:solidFill>
                  <a:srgbClr val="000000"/>
                </a:solidFill>
                <a:latin typeface="メイリオ" panose="020B0604030504040204" pitchFamily="50" charset="-128"/>
                <a:ea typeface="メイリオ" panose="020B0604030504040204" pitchFamily="50" charset="-128"/>
              </a:rPr>
              <a:t>北海道地区</a:t>
            </a:r>
          </a:p>
          <a:p>
            <a:pPr algn="l" rtl="0">
              <a:lnSpc>
                <a:spcPts val="1000"/>
              </a:lnSpc>
              <a:defRPr sz="1000"/>
            </a:pPr>
            <a:r>
              <a:rPr lang="ja-JP" altLang="en-US" sz="900" b="0" i="0" u="none" strike="noStrike" baseline="0">
                <a:solidFill>
                  <a:srgbClr val="000000"/>
                </a:solidFill>
                <a:latin typeface="+mj-lt"/>
                <a:ea typeface="メイリオ" panose="020B0604030504040204" pitchFamily="50" charset="-128"/>
              </a:rPr>
              <a:t>Hokkaido</a:t>
            </a:r>
          </a:p>
        </xdr:txBody>
      </xdr:sp>
      <xdr:grpSp>
        <xdr:nvGrpSpPr>
          <xdr:cNvPr id="1211912" name="Group 4">
            <a:extLst>
              <a:ext uri="{FF2B5EF4-FFF2-40B4-BE49-F238E27FC236}">
                <a16:creationId xmlns:a16="http://schemas.microsoft.com/office/drawing/2014/main" id="{00000000-0008-0000-0900-0000087E1200}"/>
              </a:ext>
            </a:extLst>
          </xdr:cNvPr>
          <xdr:cNvGrpSpPr>
            <a:grpSpLocks noChangeAspect="1"/>
          </xdr:cNvGrpSpPr>
        </xdr:nvGrpSpPr>
        <xdr:grpSpPr bwMode="auto">
          <a:xfrm>
            <a:off x="9406565" y="6111712"/>
            <a:ext cx="2375694" cy="2280870"/>
            <a:chOff x="68" y="935"/>
            <a:chExt cx="3069" cy="2797"/>
          </a:xfrm>
        </xdr:grpSpPr>
        <xdr:sp macro="" textlink="">
          <xdr:nvSpPr>
            <xdr:cNvPr id="1211921" name="Freeform 5">
              <a:extLst>
                <a:ext uri="{FF2B5EF4-FFF2-40B4-BE49-F238E27FC236}">
                  <a16:creationId xmlns:a16="http://schemas.microsoft.com/office/drawing/2014/main" id="{00000000-0008-0000-0900-0000117E1200}"/>
                </a:ext>
              </a:extLst>
            </xdr:cNvPr>
            <xdr:cNvSpPr>
              <a:spLocks noChangeAspect="1"/>
            </xdr:cNvSpPr>
          </xdr:nvSpPr>
          <xdr:spPr bwMode="auto">
            <a:xfrm rot="238154">
              <a:off x="2142" y="935"/>
              <a:ext cx="995" cy="875"/>
            </a:xfrm>
            <a:custGeom>
              <a:avLst/>
              <a:gdLst>
                <a:gd name="T0" fmla="*/ 676 w 804"/>
                <a:gd name="T1" fmla="*/ 5842 h 707"/>
                <a:gd name="T2" fmla="*/ 769 w 804"/>
                <a:gd name="T3" fmla="*/ 5599 h 707"/>
                <a:gd name="T4" fmla="*/ 999 w 804"/>
                <a:gd name="T5" fmla="*/ 5355 h 707"/>
                <a:gd name="T6" fmla="*/ 1027 w 804"/>
                <a:gd name="T7" fmla="*/ 5423 h 707"/>
                <a:gd name="T8" fmla="*/ 1282 w 804"/>
                <a:gd name="T9" fmla="*/ 5441 h 707"/>
                <a:gd name="T10" fmla="*/ 1573 w 804"/>
                <a:gd name="T11" fmla="*/ 5353 h 707"/>
                <a:gd name="T12" fmla="*/ 1322 w 804"/>
                <a:gd name="T13" fmla="*/ 5124 h 707"/>
                <a:gd name="T14" fmla="*/ 859 w 804"/>
                <a:gd name="T15" fmla="*/ 4868 h 707"/>
                <a:gd name="T16" fmla="*/ 679 w 804"/>
                <a:gd name="T17" fmla="*/ 4425 h 707"/>
                <a:gd name="T18" fmla="*/ 979 w 804"/>
                <a:gd name="T19" fmla="*/ 4267 h 707"/>
                <a:gd name="T20" fmla="*/ 1223 w 804"/>
                <a:gd name="T21" fmla="*/ 4533 h 707"/>
                <a:gd name="T22" fmla="*/ 1342 w 804"/>
                <a:gd name="T23" fmla="*/ 4698 h 707"/>
                <a:gd name="T24" fmla="*/ 2130 w 804"/>
                <a:gd name="T25" fmla="*/ 4249 h 707"/>
                <a:gd name="T26" fmla="*/ 2556 w 804"/>
                <a:gd name="T27" fmla="*/ 4443 h 707"/>
                <a:gd name="T28" fmla="*/ 2934 w 804"/>
                <a:gd name="T29" fmla="*/ 4660 h 707"/>
                <a:gd name="T30" fmla="*/ 3705 w 804"/>
                <a:gd name="T31" fmla="*/ 5009 h 707"/>
                <a:gd name="T32" fmla="*/ 3982 w 804"/>
                <a:gd name="T33" fmla="*/ 4868 h 707"/>
                <a:gd name="T34" fmla="*/ 4383 w 804"/>
                <a:gd name="T35" fmla="*/ 4094 h 707"/>
                <a:gd name="T36" fmla="*/ 5075 w 804"/>
                <a:gd name="T37" fmla="*/ 3651 h 707"/>
                <a:gd name="T38" fmla="*/ 5597 w 804"/>
                <a:gd name="T39" fmla="*/ 3595 h 707"/>
                <a:gd name="T40" fmla="*/ 5881 w 804"/>
                <a:gd name="T41" fmla="*/ 3552 h 707"/>
                <a:gd name="T42" fmla="*/ 6022 w 804"/>
                <a:gd name="T43" fmla="*/ 3358 h 707"/>
                <a:gd name="T44" fmla="*/ 6425 w 804"/>
                <a:gd name="T45" fmla="*/ 3264 h 707"/>
                <a:gd name="T46" fmla="*/ 6773 w 804"/>
                <a:gd name="T47" fmla="*/ 2920 h 707"/>
                <a:gd name="T48" fmla="*/ 6413 w 804"/>
                <a:gd name="T49" fmla="*/ 3042 h 707"/>
                <a:gd name="T50" fmla="*/ 5935 w 804"/>
                <a:gd name="T51" fmla="*/ 2448 h 707"/>
                <a:gd name="T52" fmla="*/ 6136 w 804"/>
                <a:gd name="T53" fmla="*/ 2057 h 707"/>
                <a:gd name="T54" fmla="*/ 6095 w 804"/>
                <a:gd name="T55" fmla="*/ 1785 h 707"/>
                <a:gd name="T56" fmla="*/ 5912 w 804"/>
                <a:gd name="T57" fmla="*/ 1926 h 707"/>
                <a:gd name="T58" fmla="*/ 5440 w 804"/>
                <a:gd name="T59" fmla="*/ 2269 h 707"/>
                <a:gd name="T60" fmla="*/ 4622 w 804"/>
                <a:gd name="T61" fmla="*/ 1953 h 707"/>
                <a:gd name="T62" fmla="*/ 3888 w 804"/>
                <a:gd name="T63" fmla="*/ 1623 h 707"/>
                <a:gd name="T64" fmla="*/ 3158 w 804"/>
                <a:gd name="T65" fmla="*/ 949 h 707"/>
                <a:gd name="T66" fmla="*/ 2747 w 804"/>
                <a:gd name="T67" fmla="*/ 464 h 707"/>
                <a:gd name="T68" fmla="*/ 2439 w 804"/>
                <a:gd name="T69" fmla="*/ 95 h 707"/>
                <a:gd name="T70" fmla="*/ 2268 w 804"/>
                <a:gd name="T71" fmla="*/ 149 h 707"/>
                <a:gd name="T72" fmla="*/ 2032 w 804"/>
                <a:gd name="T73" fmla="*/ 167 h 707"/>
                <a:gd name="T74" fmla="*/ 1971 w 804"/>
                <a:gd name="T75" fmla="*/ 511 h 707"/>
                <a:gd name="T76" fmla="*/ 2160 w 804"/>
                <a:gd name="T77" fmla="*/ 1026 h 707"/>
                <a:gd name="T78" fmla="*/ 2101 w 804"/>
                <a:gd name="T79" fmla="*/ 1642 h 707"/>
                <a:gd name="T80" fmla="*/ 2056 w 804"/>
                <a:gd name="T81" fmla="*/ 2271 h 707"/>
                <a:gd name="T82" fmla="*/ 1780 w 804"/>
                <a:gd name="T83" fmla="*/ 2506 h 707"/>
                <a:gd name="T84" fmla="*/ 1752 w 804"/>
                <a:gd name="T85" fmla="*/ 2811 h 707"/>
                <a:gd name="T86" fmla="*/ 1771 w 804"/>
                <a:gd name="T87" fmla="*/ 3230 h 707"/>
                <a:gd name="T88" fmla="*/ 1431 w 804"/>
                <a:gd name="T89" fmla="*/ 3327 h 707"/>
                <a:gd name="T90" fmla="*/ 1144 w 804"/>
                <a:gd name="T91" fmla="*/ 3311 h 707"/>
                <a:gd name="T92" fmla="*/ 896 w 804"/>
                <a:gd name="T93" fmla="*/ 3192 h 707"/>
                <a:gd name="T94" fmla="*/ 782 w 804"/>
                <a:gd name="T95" fmla="*/ 3202 h 707"/>
                <a:gd name="T96" fmla="*/ 837 w 804"/>
                <a:gd name="T97" fmla="*/ 3651 h 707"/>
                <a:gd name="T98" fmla="*/ 610 w 804"/>
                <a:gd name="T99" fmla="*/ 3963 h 707"/>
                <a:gd name="T100" fmla="*/ 493 w 804"/>
                <a:gd name="T101" fmla="*/ 3918 h 707"/>
                <a:gd name="T102" fmla="*/ 277 w 804"/>
                <a:gd name="T103" fmla="*/ 4104 h 707"/>
                <a:gd name="T104" fmla="*/ 62 w 804"/>
                <a:gd name="T105" fmla="*/ 4532 h 707"/>
                <a:gd name="T106" fmla="*/ 1 w 804"/>
                <a:gd name="T107" fmla="*/ 4769 h 707"/>
                <a:gd name="T108" fmla="*/ 224 w 804"/>
                <a:gd name="T109" fmla="*/ 4959 h 707"/>
                <a:gd name="T110" fmla="*/ 353 w 804"/>
                <a:gd name="T111" fmla="*/ 5312 h 707"/>
                <a:gd name="T112" fmla="*/ 318 w 804"/>
                <a:gd name="T113" fmla="*/ 5928 h 707"/>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804" h="707">
                  <a:moveTo>
                    <a:pt x="53" y="707"/>
                  </a:moveTo>
                  <a:lnTo>
                    <a:pt x="56" y="706"/>
                  </a:lnTo>
                  <a:lnTo>
                    <a:pt x="64" y="697"/>
                  </a:lnTo>
                  <a:lnTo>
                    <a:pt x="68" y="696"/>
                  </a:lnTo>
                  <a:lnTo>
                    <a:pt x="80" y="693"/>
                  </a:lnTo>
                  <a:lnTo>
                    <a:pt x="80" y="688"/>
                  </a:lnTo>
                  <a:lnTo>
                    <a:pt x="88" y="684"/>
                  </a:lnTo>
                  <a:lnTo>
                    <a:pt x="90" y="680"/>
                  </a:lnTo>
                  <a:lnTo>
                    <a:pt x="90" y="667"/>
                  </a:lnTo>
                  <a:lnTo>
                    <a:pt x="91" y="664"/>
                  </a:lnTo>
                  <a:lnTo>
                    <a:pt x="98" y="656"/>
                  </a:lnTo>
                  <a:lnTo>
                    <a:pt x="110" y="648"/>
                  </a:lnTo>
                  <a:lnTo>
                    <a:pt x="112" y="646"/>
                  </a:lnTo>
                  <a:lnTo>
                    <a:pt x="113" y="641"/>
                  </a:lnTo>
                  <a:lnTo>
                    <a:pt x="119" y="636"/>
                  </a:lnTo>
                  <a:lnTo>
                    <a:pt x="124" y="635"/>
                  </a:lnTo>
                  <a:lnTo>
                    <a:pt x="124" y="636"/>
                  </a:lnTo>
                  <a:lnTo>
                    <a:pt x="123" y="637"/>
                  </a:lnTo>
                  <a:lnTo>
                    <a:pt x="122" y="640"/>
                  </a:lnTo>
                  <a:lnTo>
                    <a:pt x="122" y="643"/>
                  </a:lnTo>
                  <a:lnTo>
                    <a:pt x="123" y="645"/>
                  </a:lnTo>
                  <a:lnTo>
                    <a:pt x="127" y="647"/>
                  </a:lnTo>
                  <a:lnTo>
                    <a:pt x="130" y="644"/>
                  </a:lnTo>
                  <a:lnTo>
                    <a:pt x="135" y="641"/>
                  </a:lnTo>
                  <a:lnTo>
                    <a:pt x="152" y="645"/>
                  </a:lnTo>
                  <a:lnTo>
                    <a:pt x="154" y="650"/>
                  </a:lnTo>
                  <a:lnTo>
                    <a:pt x="160" y="654"/>
                  </a:lnTo>
                  <a:lnTo>
                    <a:pt x="162" y="655"/>
                  </a:lnTo>
                  <a:lnTo>
                    <a:pt x="176" y="646"/>
                  </a:lnTo>
                  <a:lnTo>
                    <a:pt x="187" y="635"/>
                  </a:lnTo>
                  <a:lnTo>
                    <a:pt x="192" y="629"/>
                  </a:lnTo>
                  <a:lnTo>
                    <a:pt x="175" y="619"/>
                  </a:lnTo>
                  <a:lnTo>
                    <a:pt x="163" y="615"/>
                  </a:lnTo>
                  <a:lnTo>
                    <a:pt x="160" y="611"/>
                  </a:lnTo>
                  <a:lnTo>
                    <a:pt x="157" y="608"/>
                  </a:lnTo>
                  <a:lnTo>
                    <a:pt x="139" y="592"/>
                  </a:lnTo>
                  <a:lnTo>
                    <a:pt x="136" y="581"/>
                  </a:lnTo>
                  <a:lnTo>
                    <a:pt x="133" y="578"/>
                  </a:lnTo>
                  <a:lnTo>
                    <a:pt x="108" y="580"/>
                  </a:lnTo>
                  <a:lnTo>
                    <a:pt x="102" y="578"/>
                  </a:lnTo>
                  <a:lnTo>
                    <a:pt x="84" y="567"/>
                  </a:lnTo>
                  <a:lnTo>
                    <a:pt x="73" y="561"/>
                  </a:lnTo>
                  <a:lnTo>
                    <a:pt x="70" y="556"/>
                  </a:lnTo>
                  <a:lnTo>
                    <a:pt x="70" y="549"/>
                  </a:lnTo>
                  <a:lnTo>
                    <a:pt x="81" y="525"/>
                  </a:lnTo>
                  <a:lnTo>
                    <a:pt x="89" y="512"/>
                  </a:lnTo>
                  <a:lnTo>
                    <a:pt x="95" y="507"/>
                  </a:lnTo>
                  <a:lnTo>
                    <a:pt x="107" y="510"/>
                  </a:lnTo>
                  <a:lnTo>
                    <a:pt x="109" y="510"/>
                  </a:lnTo>
                  <a:lnTo>
                    <a:pt x="116" y="507"/>
                  </a:lnTo>
                  <a:lnTo>
                    <a:pt x="130" y="517"/>
                  </a:lnTo>
                  <a:lnTo>
                    <a:pt x="130" y="522"/>
                  </a:lnTo>
                  <a:lnTo>
                    <a:pt x="139" y="530"/>
                  </a:lnTo>
                  <a:lnTo>
                    <a:pt x="142" y="532"/>
                  </a:lnTo>
                  <a:lnTo>
                    <a:pt x="145" y="538"/>
                  </a:lnTo>
                  <a:lnTo>
                    <a:pt x="146" y="541"/>
                  </a:lnTo>
                  <a:lnTo>
                    <a:pt x="152" y="546"/>
                  </a:lnTo>
                  <a:lnTo>
                    <a:pt x="151" y="553"/>
                  </a:lnTo>
                  <a:lnTo>
                    <a:pt x="152" y="556"/>
                  </a:lnTo>
                  <a:lnTo>
                    <a:pt x="158" y="557"/>
                  </a:lnTo>
                  <a:lnTo>
                    <a:pt x="183" y="537"/>
                  </a:lnTo>
                  <a:lnTo>
                    <a:pt x="205" y="521"/>
                  </a:lnTo>
                  <a:lnTo>
                    <a:pt x="218" y="511"/>
                  </a:lnTo>
                  <a:lnTo>
                    <a:pt x="235" y="505"/>
                  </a:lnTo>
                  <a:lnTo>
                    <a:pt x="253" y="504"/>
                  </a:lnTo>
                  <a:lnTo>
                    <a:pt x="271" y="507"/>
                  </a:lnTo>
                  <a:lnTo>
                    <a:pt x="279" y="511"/>
                  </a:lnTo>
                  <a:lnTo>
                    <a:pt x="289" y="519"/>
                  </a:lnTo>
                  <a:lnTo>
                    <a:pt x="300" y="526"/>
                  </a:lnTo>
                  <a:lnTo>
                    <a:pt x="304" y="527"/>
                  </a:lnTo>
                  <a:lnTo>
                    <a:pt x="317" y="531"/>
                  </a:lnTo>
                  <a:lnTo>
                    <a:pt x="320" y="533"/>
                  </a:lnTo>
                  <a:lnTo>
                    <a:pt x="327" y="539"/>
                  </a:lnTo>
                  <a:lnTo>
                    <a:pt x="335" y="546"/>
                  </a:lnTo>
                  <a:lnTo>
                    <a:pt x="348" y="553"/>
                  </a:lnTo>
                  <a:lnTo>
                    <a:pt x="365" y="564"/>
                  </a:lnTo>
                  <a:lnTo>
                    <a:pt x="383" y="573"/>
                  </a:lnTo>
                  <a:lnTo>
                    <a:pt x="394" y="576"/>
                  </a:lnTo>
                  <a:lnTo>
                    <a:pt x="437" y="591"/>
                  </a:lnTo>
                  <a:lnTo>
                    <a:pt x="440" y="594"/>
                  </a:lnTo>
                  <a:lnTo>
                    <a:pt x="460" y="612"/>
                  </a:lnTo>
                  <a:lnTo>
                    <a:pt x="460" y="606"/>
                  </a:lnTo>
                  <a:lnTo>
                    <a:pt x="461" y="602"/>
                  </a:lnTo>
                  <a:lnTo>
                    <a:pt x="470" y="592"/>
                  </a:lnTo>
                  <a:lnTo>
                    <a:pt x="473" y="578"/>
                  </a:lnTo>
                  <a:lnTo>
                    <a:pt x="475" y="567"/>
                  </a:lnTo>
                  <a:lnTo>
                    <a:pt x="475" y="555"/>
                  </a:lnTo>
                  <a:lnTo>
                    <a:pt x="478" y="542"/>
                  </a:lnTo>
                  <a:lnTo>
                    <a:pt x="493" y="516"/>
                  </a:lnTo>
                  <a:lnTo>
                    <a:pt x="520" y="485"/>
                  </a:lnTo>
                  <a:lnTo>
                    <a:pt x="557" y="451"/>
                  </a:lnTo>
                  <a:lnTo>
                    <a:pt x="575" y="438"/>
                  </a:lnTo>
                  <a:lnTo>
                    <a:pt x="585" y="433"/>
                  </a:lnTo>
                  <a:lnTo>
                    <a:pt x="593" y="432"/>
                  </a:lnTo>
                  <a:lnTo>
                    <a:pt x="603" y="433"/>
                  </a:lnTo>
                  <a:lnTo>
                    <a:pt x="629" y="440"/>
                  </a:lnTo>
                  <a:lnTo>
                    <a:pt x="634" y="439"/>
                  </a:lnTo>
                  <a:lnTo>
                    <a:pt x="669" y="435"/>
                  </a:lnTo>
                  <a:lnTo>
                    <a:pt x="669" y="432"/>
                  </a:lnTo>
                  <a:lnTo>
                    <a:pt x="664" y="427"/>
                  </a:lnTo>
                  <a:lnTo>
                    <a:pt x="674" y="415"/>
                  </a:lnTo>
                  <a:lnTo>
                    <a:pt x="675" y="419"/>
                  </a:lnTo>
                  <a:lnTo>
                    <a:pt x="674" y="421"/>
                  </a:lnTo>
                  <a:lnTo>
                    <a:pt x="675" y="423"/>
                  </a:lnTo>
                  <a:lnTo>
                    <a:pt x="698" y="421"/>
                  </a:lnTo>
                  <a:lnTo>
                    <a:pt x="701" y="420"/>
                  </a:lnTo>
                  <a:lnTo>
                    <a:pt x="721" y="408"/>
                  </a:lnTo>
                  <a:lnTo>
                    <a:pt x="722" y="405"/>
                  </a:lnTo>
                  <a:lnTo>
                    <a:pt x="717" y="401"/>
                  </a:lnTo>
                  <a:lnTo>
                    <a:pt x="714" y="398"/>
                  </a:lnTo>
                  <a:lnTo>
                    <a:pt x="715" y="396"/>
                  </a:lnTo>
                  <a:lnTo>
                    <a:pt x="725" y="394"/>
                  </a:lnTo>
                  <a:lnTo>
                    <a:pt x="733" y="390"/>
                  </a:lnTo>
                  <a:lnTo>
                    <a:pt x="750" y="386"/>
                  </a:lnTo>
                  <a:lnTo>
                    <a:pt x="763" y="387"/>
                  </a:lnTo>
                  <a:lnTo>
                    <a:pt x="768" y="382"/>
                  </a:lnTo>
                  <a:lnTo>
                    <a:pt x="777" y="365"/>
                  </a:lnTo>
                  <a:lnTo>
                    <a:pt x="780" y="362"/>
                  </a:lnTo>
                  <a:lnTo>
                    <a:pt x="794" y="355"/>
                  </a:lnTo>
                  <a:lnTo>
                    <a:pt x="804" y="346"/>
                  </a:lnTo>
                  <a:lnTo>
                    <a:pt x="802" y="344"/>
                  </a:lnTo>
                  <a:lnTo>
                    <a:pt x="795" y="344"/>
                  </a:lnTo>
                  <a:lnTo>
                    <a:pt x="781" y="349"/>
                  </a:lnTo>
                  <a:lnTo>
                    <a:pt x="771" y="356"/>
                  </a:lnTo>
                  <a:lnTo>
                    <a:pt x="760" y="361"/>
                  </a:lnTo>
                  <a:lnTo>
                    <a:pt x="754" y="362"/>
                  </a:lnTo>
                  <a:lnTo>
                    <a:pt x="744" y="357"/>
                  </a:lnTo>
                  <a:lnTo>
                    <a:pt x="730" y="334"/>
                  </a:lnTo>
                  <a:lnTo>
                    <a:pt x="709" y="298"/>
                  </a:lnTo>
                  <a:lnTo>
                    <a:pt x="705" y="290"/>
                  </a:lnTo>
                  <a:lnTo>
                    <a:pt x="708" y="274"/>
                  </a:lnTo>
                  <a:lnTo>
                    <a:pt x="709" y="271"/>
                  </a:lnTo>
                  <a:lnTo>
                    <a:pt x="714" y="260"/>
                  </a:lnTo>
                  <a:lnTo>
                    <a:pt x="721" y="253"/>
                  </a:lnTo>
                  <a:lnTo>
                    <a:pt x="728" y="244"/>
                  </a:lnTo>
                  <a:lnTo>
                    <a:pt x="728" y="236"/>
                  </a:lnTo>
                  <a:lnTo>
                    <a:pt x="737" y="225"/>
                  </a:lnTo>
                  <a:lnTo>
                    <a:pt x="742" y="205"/>
                  </a:lnTo>
                  <a:lnTo>
                    <a:pt x="739" y="191"/>
                  </a:lnTo>
                  <a:lnTo>
                    <a:pt x="723" y="212"/>
                  </a:lnTo>
                  <a:lnTo>
                    <a:pt x="721" y="216"/>
                  </a:lnTo>
                  <a:lnTo>
                    <a:pt x="715" y="223"/>
                  </a:lnTo>
                  <a:lnTo>
                    <a:pt x="710" y="226"/>
                  </a:lnTo>
                  <a:lnTo>
                    <a:pt x="704" y="226"/>
                  </a:lnTo>
                  <a:lnTo>
                    <a:pt x="701" y="229"/>
                  </a:lnTo>
                  <a:lnTo>
                    <a:pt x="698" y="235"/>
                  </a:lnTo>
                  <a:lnTo>
                    <a:pt x="678" y="259"/>
                  </a:lnTo>
                  <a:lnTo>
                    <a:pt x="670" y="265"/>
                  </a:lnTo>
                  <a:lnTo>
                    <a:pt x="659" y="269"/>
                  </a:lnTo>
                  <a:lnTo>
                    <a:pt x="645" y="269"/>
                  </a:lnTo>
                  <a:lnTo>
                    <a:pt x="617" y="265"/>
                  </a:lnTo>
                  <a:lnTo>
                    <a:pt x="606" y="260"/>
                  </a:lnTo>
                  <a:lnTo>
                    <a:pt x="602" y="255"/>
                  </a:lnTo>
                  <a:lnTo>
                    <a:pt x="601" y="242"/>
                  </a:lnTo>
                  <a:lnTo>
                    <a:pt x="549" y="232"/>
                  </a:lnTo>
                  <a:lnTo>
                    <a:pt x="525" y="226"/>
                  </a:lnTo>
                  <a:lnTo>
                    <a:pt x="509" y="221"/>
                  </a:lnTo>
                  <a:lnTo>
                    <a:pt x="493" y="214"/>
                  </a:lnTo>
                  <a:lnTo>
                    <a:pt x="472" y="199"/>
                  </a:lnTo>
                  <a:lnTo>
                    <a:pt x="461" y="192"/>
                  </a:lnTo>
                  <a:lnTo>
                    <a:pt x="440" y="178"/>
                  </a:lnTo>
                  <a:lnTo>
                    <a:pt x="428" y="169"/>
                  </a:lnTo>
                  <a:lnTo>
                    <a:pt x="414" y="154"/>
                  </a:lnTo>
                  <a:lnTo>
                    <a:pt x="393" y="137"/>
                  </a:lnTo>
                  <a:lnTo>
                    <a:pt x="375" y="112"/>
                  </a:lnTo>
                  <a:lnTo>
                    <a:pt x="367" y="100"/>
                  </a:lnTo>
                  <a:lnTo>
                    <a:pt x="353" y="82"/>
                  </a:lnTo>
                  <a:lnTo>
                    <a:pt x="343" y="72"/>
                  </a:lnTo>
                  <a:lnTo>
                    <a:pt x="331" y="60"/>
                  </a:lnTo>
                  <a:lnTo>
                    <a:pt x="326" y="55"/>
                  </a:lnTo>
                  <a:lnTo>
                    <a:pt x="313" y="31"/>
                  </a:lnTo>
                  <a:lnTo>
                    <a:pt x="310" y="27"/>
                  </a:lnTo>
                  <a:lnTo>
                    <a:pt x="296" y="22"/>
                  </a:lnTo>
                  <a:lnTo>
                    <a:pt x="294" y="15"/>
                  </a:lnTo>
                  <a:lnTo>
                    <a:pt x="290" y="11"/>
                  </a:lnTo>
                  <a:lnTo>
                    <a:pt x="287" y="9"/>
                  </a:lnTo>
                  <a:lnTo>
                    <a:pt x="283" y="0"/>
                  </a:lnTo>
                  <a:lnTo>
                    <a:pt x="273" y="6"/>
                  </a:lnTo>
                  <a:lnTo>
                    <a:pt x="272" y="13"/>
                  </a:lnTo>
                  <a:lnTo>
                    <a:pt x="269" y="18"/>
                  </a:lnTo>
                  <a:lnTo>
                    <a:pt x="264" y="21"/>
                  </a:lnTo>
                  <a:lnTo>
                    <a:pt x="259" y="22"/>
                  </a:lnTo>
                  <a:lnTo>
                    <a:pt x="248" y="21"/>
                  </a:lnTo>
                  <a:lnTo>
                    <a:pt x="243" y="17"/>
                  </a:lnTo>
                  <a:lnTo>
                    <a:pt x="241" y="19"/>
                  </a:lnTo>
                  <a:lnTo>
                    <a:pt x="243" y="30"/>
                  </a:lnTo>
                  <a:lnTo>
                    <a:pt x="243" y="33"/>
                  </a:lnTo>
                  <a:lnTo>
                    <a:pt x="239" y="45"/>
                  </a:lnTo>
                  <a:lnTo>
                    <a:pt x="234" y="54"/>
                  </a:lnTo>
                  <a:lnTo>
                    <a:pt x="234" y="61"/>
                  </a:lnTo>
                  <a:lnTo>
                    <a:pt x="235" y="68"/>
                  </a:lnTo>
                  <a:lnTo>
                    <a:pt x="239" y="75"/>
                  </a:lnTo>
                  <a:lnTo>
                    <a:pt x="245" y="85"/>
                  </a:lnTo>
                  <a:lnTo>
                    <a:pt x="253" y="111"/>
                  </a:lnTo>
                  <a:lnTo>
                    <a:pt x="256" y="121"/>
                  </a:lnTo>
                  <a:lnTo>
                    <a:pt x="258" y="126"/>
                  </a:lnTo>
                  <a:lnTo>
                    <a:pt x="260" y="154"/>
                  </a:lnTo>
                  <a:lnTo>
                    <a:pt x="258" y="174"/>
                  </a:lnTo>
                  <a:lnTo>
                    <a:pt x="256" y="186"/>
                  </a:lnTo>
                  <a:lnTo>
                    <a:pt x="250" y="195"/>
                  </a:lnTo>
                  <a:lnTo>
                    <a:pt x="242" y="206"/>
                  </a:lnTo>
                  <a:lnTo>
                    <a:pt x="246" y="220"/>
                  </a:lnTo>
                  <a:lnTo>
                    <a:pt x="248" y="251"/>
                  </a:lnTo>
                  <a:lnTo>
                    <a:pt x="245" y="262"/>
                  </a:lnTo>
                  <a:lnTo>
                    <a:pt x="243" y="270"/>
                  </a:lnTo>
                  <a:lnTo>
                    <a:pt x="238" y="278"/>
                  </a:lnTo>
                  <a:lnTo>
                    <a:pt x="228" y="285"/>
                  </a:lnTo>
                  <a:lnTo>
                    <a:pt x="215" y="290"/>
                  </a:lnTo>
                  <a:lnTo>
                    <a:pt x="213" y="292"/>
                  </a:lnTo>
                  <a:lnTo>
                    <a:pt x="211" y="297"/>
                  </a:lnTo>
                  <a:lnTo>
                    <a:pt x="208" y="299"/>
                  </a:lnTo>
                  <a:lnTo>
                    <a:pt x="206" y="306"/>
                  </a:lnTo>
                  <a:lnTo>
                    <a:pt x="206" y="311"/>
                  </a:lnTo>
                  <a:lnTo>
                    <a:pt x="210" y="325"/>
                  </a:lnTo>
                  <a:lnTo>
                    <a:pt x="208" y="334"/>
                  </a:lnTo>
                  <a:lnTo>
                    <a:pt x="209" y="338"/>
                  </a:lnTo>
                  <a:lnTo>
                    <a:pt x="216" y="350"/>
                  </a:lnTo>
                  <a:lnTo>
                    <a:pt x="217" y="361"/>
                  </a:lnTo>
                  <a:lnTo>
                    <a:pt x="214" y="375"/>
                  </a:lnTo>
                  <a:lnTo>
                    <a:pt x="210" y="383"/>
                  </a:lnTo>
                  <a:lnTo>
                    <a:pt x="202" y="392"/>
                  </a:lnTo>
                  <a:lnTo>
                    <a:pt x="191" y="400"/>
                  </a:lnTo>
                  <a:lnTo>
                    <a:pt x="182" y="401"/>
                  </a:lnTo>
                  <a:lnTo>
                    <a:pt x="170" y="398"/>
                  </a:lnTo>
                  <a:lnTo>
                    <a:pt x="170" y="394"/>
                  </a:lnTo>
                  <a:lnTo>
                    <a:pt x="170" y="390"/>
                  </a:lnTo>
                  <a:lnTo>
                    <a:pt x="167" y="387"/>
                  </a:lnTo>
                  <a:lnTo>
                    <a:pt x="156" y="392"/>
                  </a:lnTo>
                  <a:lnTo>
                    <a:pt x="147" y="394"/>
                  </a:lnTo>
                  <a:lnTo>
                    <a:pt x="136" y="393"/>
                  </a:lnTo>
                  <a:lnTo>
                    <a:pt x="126" y="390"/>
                  </a:lnTo>
                  <a:lnTo>
                    <a:pt x="120" y="387"/>
                  </a:lnTo>
                  <a:lnTo>
                    <a:pt x="117" y="384"/>
                  </a:lnTo>
                  <a:lnTo>
                    <a:pt x="114" y="382"/>
                  </a:lnTo>
                  <a:lnTo>
                    <a:pt x="107" y="379"/>
                  </a:lnTo>
                  <a:lnTo>
                    <a:pt x="101" y="372"/>
                  </a:lnTo>
                  <a:lnTo>
                    <a:pt x="92" y="367"/>
                  </a:lnTo>
                  <a:lnTo>
                    <a:pt x="91" y="368"/>
                  </a:lnTo>
                  <a:lnTo>
                    <a:pt x="93" y="377"/>
                  </a:lnTo>
                  <a:lnTo>
                    <a:pt x="93" y="380"/>
                  </a:lnTo>
                  <a:lnTo>
                    <a:pt x="80" y="382"/>
                  </a:lnTo>
                  <a:lnTo>
                    <a:pt x="74" y="397"/>
                  </a:lnTo>
                  <a:lnTo>
                    <a:pt x="74" y="402"/>
                  </a:lnTo>
                  <a:lnTo>
                    <a:pt x="83" y="414"/>
                  </a:lnTo>
                  <a:lnTo>
                    <a:pt x="99" y="433"/>
                  </a:lnTo>
                  <a:lnTo>
                    <a:pt x="95" y="434"/>
                  </a:lnTo>
                  <a:lnTo>
                    <a:pt x="93" y="436"/>
                  </a:lnTo>
                  <a:lnTo>
                    <a:pt x="81" y="451"/>
                  </a:lnTo>
                  <a:lnTo>
                    <a:pt x="76" y="462"/>
                  </a:lnTo>
                  <a:lnTo>
                    <a:pt x="73" y="470"/>
                  </a:lnTo>
                  <a:lnTo>
                    <a:pt x="70" y="473"/>
                  </a:lnTo>
                  <a:lnTo>
                    <a:pt x="67" y="473"/>
                  </a:lnTo>
                  <a:lnTo>
                    <a:pt x="65" y="468"/>
                  </a:lnTo>
                  <a:lnTo>
                    <a:pt x="61" y="464"/>
                  </a:lnTo>
                  <a:lnTo>
                    <a:pt x="59" y="465"/>
                  </a:lnTo>
                  <a:lnTo>
                    <a:pt x="54" y="470"/>
                  </a:lnTo>
                  <a:lnTo>
                    <a:pt x="52" y="473"/>
                  </a:lnTo>
                  <a:lnTo>
                    <a:pt x="49" y="473"/>
                  </a:lnTo>
                  <a:lnTo>
                    <a:pt x="36" y="480"/>
                  </a:lnTo>
                  <a:lnTo>
                    <a:pt x="32" y="487"/>
                  </a:lnTo>
                  <a:lnTo>
                    <a:pt x="30" y="490"/>
                  </a:lnTo>
                  <a:lnTo>
                    <a:pt x="14" y="494"/>
                  </a:lnTo>
                  <a:lnTo>
                    <a:pt x="7" y="505"/>
                  </a:lnTo>
                  <a:lnTo>
                    <a:pt x="8" y="517"/>
                  </a:lnTo>
                  <a:lnTo>
                    <a:pt x="7" y="537"/>
                  </a:lnTo>
                  <a:lnTo>
                    <a:pt x="5" y="543"/>
                  </a:lnTo>
                  <a:lnTo>
                    <a:pt x="0" y="550"/>
                  </a:lnTo>
                  <a:lnTo>
                    <a:pt x="0" y="552"/>
                  </a:lnTo>
                  <a:lnTo>
                    <a:pt x="0" y="564"/>
                  </a:lnTo>
                  <a:lnTo>
                    <a:pt x="1" y="566"/>
                  </a:lnTo>
                  <a:lnTo>
                    <a:pt x="11" y="573"/>
                  </a:lnTo>
                  <a:lnTo>
                    <a:pt x="13" y="574"/>
                  </a:lnTo>
                  <a:lnTo>
                    <a:pt x="15" y="580"/>
                  </a:lnTo>
                  <a:lnTo>
                    <a:pt x="18" y="583"/>
                  </a:lnTo>
                  <a:lnTo>
                    <a:pt x="26" y="588"/>
                  </a:lnTo>
                  <a:lnTo>
                    <a:pt x="35" y="593"/>
                  </a:lnTo>
                  <a:lnTo>
                    <a:pt x="42" y="604"/>
                  </a:lnTo>
                  <a:lnTo>
                    <a:pt x="44" y="615"/>
                  </a:lnTo>
                  <a:lnTo>
                    <a:pt x="44" y="622"/>
                  </a:lnTo>
                  <a:lnTo>
                    <a:pt x="42" y="630"/>
                  </a:lnTo>
                  <a:lnTo>
                    <a:pt x="36" y="645"/>
                  </a:lnTo>
                  <a:lnTo>
                    <a:pt x="25" y="673"/>
                  </a:lnTo>
                  <a:lnTo>
                    <a:pt x="25" y="677"/>
                  </a:lnTo>
                  <a:lnTo>
                    <a:pt x="34" y="699"/>
                  </a:lnTo>
                  <a:lnTo>
                    <a:pt x="38" y="703"/>
                  </a:lnTo>
                  <a:lnTo>
                    <a:pt x="45" y="705"/>
                  </a:lnTo>
                  <a:lnTo>
                    <a:pt x="49" y="705"/>
                  </a:lnTo>
                  <a:lnTo>
                    <a:pt x="53" y="707"/>
                  </a:lnTo>
                  <a:close/>
                </a:path>
              </a:pathLst>
            </a:custGeom>
            <a:solidFill>
              <a:srgbClr val="004098"/>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2" name="Freeform 6">
              <a:extLst>
                <a:ext uri="{FF2B5EF4-FFF2-40B4-BE49-F238E27FC236}">
                  <a16:creationId xmlns:a16="http://schemas.microsoft.com/office/drawing/2014/main" id="{00000000-0008-0000-0900-0000127E1200}"/>
                </a:ext>
              </a:extLst>
            </xdr:cNvPr>
            <xdr:cNvSpPr>
              <a:spLocks noChangeAspect="1"/>
            </xdr:cNvSpPr>
          </xdr:nvSpPr>
          <xdr:spPr bwMode="auto">
            <a:xfrm rot="238154">
              <a:off x="2110" y="1749"/>
              <a:ext cx="321" cy="275"/>
            </a:xfrm>
            <a:custGeom>
              <a:avLst/>
              <a:gdLst>
                <a:gd name="T0" fmla="*/ 1218 w 259"/>
                <a:gd name="T1" fmla="*/ 1696 h 223"/>
                <a:gd name="T2" fmla="*/ 1283 w 259"/>
                <a:gd name="T3" fmla="*/ 1528 h 223"/>
                <a:gd name="T4" fmla="*/ 1185 w 259"/>
                <a:gd name="T5" fmla="*/ 1558 h 223"/>
                <a:gd name="T6" fmla="*/ 1182 w 259"/>
                <a:gd name="T7" fmla="*/ 1439 h 223"/>
                <a:gd name="T8" fmla="*/ 1137 w 259"/>
                <a:gd name="T9" fmla="*/ 1391 h 223"/>
                <a:gd name="T10" fmla="*/ 1047 w 259"/>
                <a:gd name="T11" fmla="*/ 1507 h 223"/>
                <a:gd name="T12" fmla="*/ 938 w 259"/>
                <a:gd name="T13" fmla="*/ 1538 h 223"/>
                <a:gd name="T14" fmla="*/ 835 w 259"/>
                <a:gd name="T15" fmla="*/ 1506 h 223"/>
                <a:gd name="T16" fmla="*/ 746 w 259"/>
                <a:gd name="T17" fmla="*/ 1430 h 223"/>
                <a:gd name="T18" fmla="*/ 597 w 259"/>
                <a:gd name="T19" fmla="*/ 1469 h 223"/>
                <a:gd name="T20" fmla="*/ 345 w 259"/>
                <a:gd name="T21" fmla="*/ 1430 h 223"/>
                <a:gd name="T22" fmla="*/ 257 w 259"/>
                <a:gd name="T23" fmla="*/ 1506 h 223"/>
                <a:gd name="T24" fmla="*/ 135 w 259"/>
                <a:gd name="T25" fmla="*/ 1507 h 223"/>
                <a:gd name="T26" fmla="*/ 88 w 259"/>
                <a:gd name="T27" fmla="*/ 1397 h 223"/>
                <a:gd name="T28" fmla="*/ 0 w 259"/>
                <a:gd name="T29" fmla="*/ 1326 h 223"/>
                <a:gd name="T30" fmla="*/ 109 w 259"/>
                <a:gd name="T31" fmla="*/ 1247 h 223"/>
                <a:gd name="T32" fmla="*/ 253 w 259"/>
                <a:gd name="T33" fmla="*/ 1121 h 223"/>
                <a:gd name="T34" fmla="*/ 377 w 259"/>
                <a:gd name="T35" fmla="*/ 1102 h 223"/>
                <a:gd name="T36" fmla="*/ 493 w 259"/>
                <a:gd name="T37" fmla="*/ 915 h 223"/>
                <a:gd name="T38" fmla="*/ 464 w 259"/>
                <a:gd name="T39" fmla="*/ 598 h 223"/>
                <a:gd name="T40" fmla="*/ 540 w 259"/>
                <a:gd name="T41" fmla="*/ 546 h 223"/>
                <a:gd name="T42" fmla="*/ 693 w 259"/>
                <a:gd name="T43" fmla="*/ 464 h 223"/>
                <a:gd name="T44" fmla="*/ 814 w 259"/>
                <a:gd name="T45" fmla="*/ 453 h 223"/>
                <a:gd name="T46" fmla="*/ 956 w 259"/>
                <a:gd name="T47" fmla="*/ 555 h 223"/>
                <a:gd name="T48" fmla="*/ 994 w 259"/>
                <a:gd name="T49" fmla="*/ 879 h 223"/>
                <a:gd name="T50" fmla="*/ 1155 w 259"/>
                <a:gd name="T51" fmla="*/ 879 h 223"/>
                <a:gd name="T52" fmla="*/ 1201 w 259"/>
                <a:gd name="T53" fmla="*/ 713 h 223"/>
                <a:gd name="T54" fmla="*/ 1403 w 259"/>
                <a:gd name="T55" fmla="*/ 842 h 223"/>
                <a:gd name="T56" fmla="*/ 1527 w 259"/>
                <a:gd name="T57" fmla="*/ 843 h 223"/>
                <a:gd name="T58" fmla="*/ 1647 w 259"/>
                <a:gd name="T59" fmla="*/ 485 h 223"/>
                <a:gd name="T60" fmla="*/ 1439 w 259"/>
                <a:gd name="T61" fmla="*/ 464 h 223"/>
                <a:gd name="T62" fmla="*/ 1283 w 259"/>
                <a:gd name="T63" fmla="*/ 546 h 223"/>
                <a:gd name="T64" fmla="*/ 1073 w 259"/>
                <a:gd name="T65" fmla="*/ 594 h 223"/>
                <a:gd name="T66" fmla="*/ 1137 w 259"/>
                <a:gd name="T67" fmla="*/ 200 h 223"/>
                <a:gd name="T68" fmla="*/ 1218 w 259"/>
                <a:gd name="T69" fmla="*/ 0 h 223"/>
                <a:gd name="T70" fmla="*/ 1465 w 259"/>
                <a:gd name="T71" fmla="*/ 96 h 223"/>
                <a:gd name="T72" fmla="*/ 1648 w 259"/>
                <a:gd name="T73" fmla="*/ 228 h 223"/>
                <a:gd name="T74" fmla="*/ 1893 w 259"/>
                <a:gd name="T75" fmla="*/ 111 h 223"/>
                <a:gd name="T76" fmla="*/ 1821 w 259"/>
                <a:gd name="T77" fmla="*/ 894 h 223"/>
                <a:gd name="T78" fmla="*/ 2009 w 259"/>
                <a:gd name="T79" fmla="*/ 1322 h 223"/>
                <a:gd name="T80" fmla="*/ 2214 w 259"/>
                <a:gd name="T81" fmla="*/ 1507 h 223"/>
                <a:gd name="T82" fmla="*/ 2117 w 259"/>
                <a:gd name="T83" fmla="*/ 1558 h 223"/>
                <a:gd name="T84" fmla="*/ 2086 w 259"/>
                <a:gd name="T85" fmla="*/ 1615 h 223"/>
                <a:gd name="T86" fmla="*/ 2014 w 259"/>
                <a:gd name="T87" fmla="*/ 1675 h 223"/>
                <a:gd name="T88" fmla="*/ 1904 w 259"/>
                <a:gd name="T89" fmla="*/ 1635 h 223"/>
                <a:gd name="T90" fmla="*/ 1774 w 259"/>
                <a:gd name="T91" fmla="*/ 1667 h 223"/>
                <a:gd name="T92" fmla="*/ 1590 w 259"/>
                <a:gd name="T93" fmla="*/ 1747 h 223"/>
                <a:gd name="T94" fmla="*/ 1420 w 259"/>
                <a:gd name="T95" fmla="*/ 1812 h 223"/>
                <a:gd name="T96" fmla="*/ 1232 w 259"/>
                <a:gd name="T97" fmla="*/ 1775 h 223"/>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259" h="223">
                  <a:moveTo>
                    <a:pt x="144" y="218"/>
                  </a:moveTo>
                  <a:lnTo>
                    <a:pt x="145" y="217"/>
                  </a:lnTo>
                  <a:lnTo>
                    <a:pt x="143" y="208"/>
                  </a:lnTo>
                  <a:lnTo>
                    <a:pt x="143" y="202"/>
                  </a:lnTo>
                  <a:lnTo>
                    <a:pt x="150" y="198"/>
                  </a:lnTo>
                  <a:lnTo>
                    <a:pt x="150" y="188"/>
                  </a:lnTo>
                  <a:lnTo>
                    <a:pt x="149" y="186"/>
                  </a:lnTo>
                  <a:lnTo>
                    <a:pt x="144" y="191"/>
                  </a:lnTo>
                  <a:lnTo>
                    <a:pt x="139" y="191"/>
                  </a:lnTo>
                  <a:lnTo>
                    <a:pt x="133" y="184"/>
                  </a:lnTo>
                  <a:lnTo>
                    <a:pt x="135" y="180"/>
                  </a:lnTo>
                  <a:lnTo>
                    <a:pt x="138" y="177"/>
                  </a:lnTo>
                  <a:lnTo>
                    <a:pt x="136" y="170"/>
                  </a:lnTo>
                  <a:lnTo>
                    <a:pt x="135" y="168"/>
                  </a:lnTo>
                  <a:lnTo>
                    <a:pt x="133" y="171"/>
                  </a:lnTo>
                  <a:lnTo>
                    <a:pt x="132" y="176"/>
                  </a:lnTo>
                  <a:lnTo>
                    <a:pt x="127" y="185"/>
                  </a:lnTo>
                  <a:lnTo>
                    <a:pt x="123" y="186"/>
                  </a:lnTo>
                  <a:lnTo>
                    <a:pt x="119" y="190"/>
                  </a:lnTo>
                  <a:lnTo>
                    <a:pt x="114" y="189"/>
                  </a:lnTo>
                  <a:lnTo>
                    <a:pt x="110" y="189"/>
                  </a:lnTo>
                  <a:lnTo>
                    <a:pt x="107" y="192"/>
                  </a:lnTo>
                  <a:lnTo>
                    <a:pt x="101" y="189"/>
                  </a:lnTo>
                  <a:lnTo>
                    <a:pt x="98" y="185"/>
                  </a:lnTo>
                  <a:lnTo>
                    <a:pt x="96" y="180"/>
                  </a:lnTo>
                  <a:lnTo>
                    <a:pt x="92" y="176"/>
                  </a:lnTo>
                  <a:lnTo>
                    <a:pt x="87" y="176"/>
                  </a:lnTo>
                  <a:lnTo>
                    <a:pt x="83" y="179"/>
                  </a:lnTo>
                  <a:lnTo>
                    <a:pt x="81" y="182"/>
                  </a:lnTo>
                  <a:lnTo>
                    <a:pt x="69" y="181"/>
                  </a:lnTo>
                  <a:lnTo>
                    <a:pt x="64" y="185"/>
                  </a:lnTo>
                  <a:lnTo>
                    <a:pt x="50" y="182"/>
                  </a:lnTo>
                  <a:lnTo>
                    <a:pt x="40" y="176"/>
                  </a:lnTo>
                  <a:lnTo>
                    <a:pt x="36" y="176"/>
                  </a:lnTo>
                  <a:lnTo>
                    <a:pt x="34" y="183"/>
                  </a:lnTo>
                  <a:lnTo>
                    <a:pt x="30" y="185"/>
                  </a:lnTo>
                  <a:lnTo>
                    <a:pt x="26" y="185"/>
                  </a:lnTo>
                  <a:lnTo>
                    <a:pt x="20" y="184"/>
                  </a:lnTo>
                  <a:lnTo>
                    <a:pt x="15" y="186"/>
                  </a:lnTo>
                  <a:lnTo>
                    <a:pt x="15" y="185"/>
                  </a:lnTo>
                  <a:lnTo>
                    <a:pt x="13" y="175"/>
                  </a:lnTo>
                  <a:lnTo>
                    <a:pt x="10" y="172"/>
                  </a:lnTo>
                  <a:lnTo>
                    <a:pt x="5" y="170"/>
                  </a:lnTo>
                  <a:lnTo>
                    <a:pt x="0" y="167"/>
                  </a:lnTo>
                  <a:lnTo>
                    <a:pt x="0" y="163"/>
                  </a:lnTo>
                  <a:lnTo>
                    <a:pt x="1" y="160"/>
                  </a:lnTo>
                  <a:lnTo>
                    <a:pt x="8" y="155"/>
                  </a:lnTo>
                  <a:lnTo>
                    <a:pt x="12" y="153"/>
                  </a:lnTo>
                  <a:lnTo>
                    <a:pt x="16" y="148"/>
                  </a:lnTo>
                  <a:lnTo>
                    <a:pt x="21" y="142"/>
                  </a:lnTo>
                  <a:lnTo>
                    <a:pt x="29" y="138"/>
                  </a:lnTo>
                  <a:lnTo>
                    <a:pt x="36" y="138"/>
                  </a:lnTo>
                  <a:lnTo>
                    <a:pt x="41" y="138"/>
                  </a:lnTo>
                  <a:lnTo>
                    <a:pt x="44" y="136"/>
                  </a:lnTo>
                  <a:lnTo>
                    <a:pt x="49" y="132"/>
                  </a:lnTo>
                  <a:lnTo>
                    <a:pt x="54" y="125"/>
                  </a:lnTo>
                  <a:lnTo>
                    <a:pt x="58" y="113"/>
                  </a:lnTo>
                  <a:lnTo>
                    <a:pt x="63" y="88"/>
                  </a:lnTo>
                  <a:lnTo>
                    <a:pt x="61" y="81"/>
                  </a:lnTo>
                  <a:lnTo>
                    <a:pt x="54" y="74"/>
                  </a:lnTo>
                  <a:lnTo>
                    <a:pt x="54" y="72"/>
                  </a:lnTo>
                  <a:lnTo>
                    <a:pt x="62" y="70"/>
                  </a:lnTo>
                  <a:lnTo>
                    <a:pt x="63" y="67"/>
                  </a:lnTo>
                  <a:lnTo>
                    <a:pt x="66" y="51"/>
                  </a:lnTo>
                  <a:lnTo>
                    <a:pt x="70" y="53"/>
                  </a:lnTo>
                  <a:lnTo>
                    <a:pt x="81" y="57"/>
                  </a:lnTo>
                  <a:lnTo>
                    <a:pt x="87" y="61"/>
                  </a:lnTo>
                  <a:lnTo>
                    <a:pt x="90" y="60"/>
                  </a:lnTo>
                  <a:lnTo>
                    <a:pt x="95" y="56"/>
                  </a:lnTo>
                  <a:lnTo>
                    <a:pt x="97" y="56"/>
                  </a:lnTo>
                  <a:lnTo>
                    <a:pt x="109" y="64"/>
                  </a:lnTo>
                  <a:lnTo>
                    <a:pt x="112" y="68"/>
                  </a:lnTo>
                  <a:lnTo>
                    <a:pt x="112" y="80"/>
                  </a:lnTo>
                  <a:lnTo>
                    <a:pt x="113" y="90"/>
                  </a:lnTo>
                  <a:lnTo>
                    <a:pt x="116" y="109"/>
                  </a:lnTo>
                  <a:lnTo>
                    <a:pt x="121" y="117"/>
                  </a:lnTo>
                  <a:lnTo>
                    <a:pt x="128" y="117"/>
                  </a:lnTo>
                  <a:lnTo>
                    <a:pt x="135" y="109"/>
                  </a:lnTo>
                  <a:lnTo>
                    <a:pt x="137" y="98"/>
                  </a:lnTo>
                  <a:lnTo>
                    <a:pt x="137" y="90"/>
                  </a:lnTo>
                  <a:lnTo>
                    <a:pt x="140" y="88"/>
                  </a:lnTo>
                  <a:lnTo>
                    <a:pt x="154" y="97"/>
                  </a:lnTo>
                  <a:lnTo>
                    <a:pt x="158" y="100"/>
                  </a:lnTo>
                  <a:lnTo>
                    <a:pt x="164" y="103"/>
                  </a:lnTo>
                  <a:lnTo>
                    <a:pt x="169" y="107"/>
                  </a:lnTo>
                  <a:lnTo>
                    <a:pt x="173" y="108"/>
                  </a:lnTo>
                  <a:lnTo>
                    <a:pt x="178" y="104"/>
                  </a:lnTo>
                  <a:lnTo>
                    <a:pt x="186" y="89"/>
                  </a:lnTo>
                  <a:lnTo>
                    <a:pt x="190" y="62"/>
                  </a:lnTo>
                  <a:lnTo>
                    <a:pt x="192" y="60"/>
                  </a:lnTo>
                  <a:lnTo>
                    <a:pt x="178" y="44"/>
                  </a:lnTo>
                  <a:lnTo>
                    <a:pt x="175" y="54"/>
                  </a:lnTo>
                  <a:lnTo>
                    <a:pt x="168" y="57"/>
                  </a:lnTo>
                  <a:lnTo>
                    <a:pt x="163" y="62"/>
                  </a:lnTo>
                  <a:lnTo>
                    <a:pt x="160" y="67"/>
                  </a:lnTo>
                  <a:lnTo>
                    <a:pt x="150" y="67"/>
                  </a:lnTo>
                  <a:lnTo>
                    <a:pt x="148" y="72"/>
                  </a:lnTo>
                  <a:lnTo>
                    <a:pt x="137" y="74"/>
                  </a:lnTo>
                  <a:lnTo>
                    <a:pt x="126" y="73"/>
                  </a:lnTo>
                  <a:lnTo>
                    <a:pt x="124" y="65"/>
                  </a:lnTo>
                  <a:lnTo>
                    <a:pt x="126" y="57"/>
                  </a:lnTo>
                  <a:lnTo>
                    <a:pt x="133" y="24"/>
                  </a:lnTo>
                  <a:lnTo>
                    <a:pt x="140" y="12"/>
                  </a:lnTo>
                  <a:lnTo>
                    <a:pt x="142" y="7"/>
                  </a:lnTo>
                  <a:lnTo>
                    <a:pt x="143" y="0"/>
                  </a:lnTo>
                  <a:lnTo>
                    <a:pt x="154" y="8"/>
                  </a:lnTo>
                  <a:lnTo>
                    <a:pt x="161" y="10"/>
                  </a:lnTo>
                  <a:lnTo>
                    <a:pt x="171" y="12"/>
                  </a:lnTo>
                  <a:lnTo>
                    <a:pt x="175" y="17"/>
                  </a:lnTo>
                  <a:lnTo>
                    <a:pt x="186" y="24"/>
                  </a:lnTo>
                  <a:lnTo>
                    <a:pt x="193" y="28"/>
                  </a:lnTo>
                  <a:lnTo>
                    <a:pt x="200" y="29"/>
                  </a:lnTo>
                  <a:lnTo>
                    <a:pt x="208" y="25"/>
                  </a:lnTo>
                  <a:lnTo>
                    <a:pt x="221" y="14"/>
                  </a:lnTo>
                  <a:lnTo>
                    <a:pt x="213" y="51"/>
                  </a:lnTo>
                  <a:lnTo>
                    <a:pt x="212" y="76"/>
                  </a:lnTo>
                  <a:lnTo>
                    <a:pt x="213" y="110"/>
                  </a:lnTo>
                  <a:lnTo>
                    <a:pt x="219" y="143"/>
                  </a:lnTo>
                  <a:lnTo>
                    <a:pt x="229" y="161"/>
                  </a:lnTo>
                  <a:lnTo>
                    <a:pt x="235" y="162"/>
                  </a:lnTo>
                  <a:lnTo>
                    <a:pt x="237" y="159"/>
                  </a:lnTo>
                  <a:lnTo>
                    <a:pt x="240" y="161"/>
                  </a:lnTo>
                  <a:lnTo>
                    <a:pt x="259" y="186"/>
                  </a:lnTo>
                  <a:lnTo>
                    <a:pt x="256" y="186"/>
                  </a:lnTo>
                  <a:lnTo>
                    <a:pt x="252" y="188"/>
                  </a:lnTo>
                  <a:lnTo>
                    <a:pt x="248" y="191"/>
                  </a:lnTo>
                  <a:lnTo>
                    <a:pt x="247" y="194"/>
                  </a:lnTo>
                  <a:lnTo>
                    <a:pt x="246" y="197"/>
                  </a:lnTo>
                  <a:lnTo>
                    <a:pt x="244" y="199"/>
                  </a:lnTo>
                  <a:lnTo>
                    <a:pt x="241" y="200"/>
                  </a:lnTo>
                  <a:lnTo>
                    <a:pt x="239" y="206"/>
                  </a:lnTo>
                  <a:lnTo>
                    <a:pt x="236" y="206"/>
                  </a:lnTo>
                  <a:lnTo>
                    <a:pt x="232" y="203"/>
                  </a:lnTo>
                  <a:lnTo>
                    <a:pt x="228" y="200"/>
                  </a:lnTo>
                  <a:lnTo>
                    <a:pt x="223" y="201"/>
                  </a:lnTo>
                  <a:lnTo>
                    <a:pt x="215" y="208"/>
                  </a:lnTo>
                  <a:lnTo>
                    <a:pt x="210" y="207"/>
                  </a:lnTo>
                  <a:lnTo>
                    <a:pt x="207" y="204"/>
                  </a:lnTo>
                  <a:lnTo>
                    <a:pt x="197" y="211"/>
                  </a:lnTo>
                  <a:lnTo>
                    <a:pt x="194" y="211"/>
                  </a:lnTo>
                  <a:lnTo>
                    <a:pt x="186" y="215"/>
                  </a:lnTo>
                  <a:lnTo>
                    <a:pt x="184" y="219"/>
                  </a:lnTo>
                  <a:lnTo>
                    <a:pt x="179" y="223"/>
                  </a:lnTo>
                  <a:lnTo>
                    <a:pt x="166" y="223"/>
                  </a:lnTo>
                  <a:lnTo>
                    <a:pt x="155" y="216"/>
                  </a:lnTo>
                  <a:lnTo>
                    <a:pt x="151" y="215"/>
                  </a:lnTo>
                  <a:lnTo>
                    <a:pt x="144" y="218"/>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3" name="Freeform 7">
              <a:extLst>
                <a:ext uri="{FF2B5EF4-FFF2-40B4-BE49-F238E27FC236}">
                  <a16:creationId xmlns:a16="http://schemas.microsoft.com/office/drawing/2014/main" id="{00000000-0008-0000-0900-0000137E1200}"/>
                </a:ext>
              </a:extLst>
            </xdr:cNvPr>
            <xdr:cNvSpPr>
              <a:spLocks noChangeAspect="1"/>
            </xdr:cNvSpPr>
          </xdr:nvSpPr>
          <xdr:spPr bwMode="auto">
            <a:xfrm rot="238154">
              <a:off x="2232" y="1985"/>
              <a:ext cx="248" cy="354"/>
            </a:xfrm>
            <a:custGeom>
              <a:avLst/>
              <a:gdLst>
                <a:gd name="T0" fmla="*/ 1102 w 200"/>
                <a:gd name="T1" fmla="*/ 2122 h 286"/>
                <a:gd name="T2" fmla="*/ 1001 w 200"/>
                <a:gd name="T3" fmla="*/ 2209 h 286"/>
                <a:gd name="T4" fmla="*/ 944 w 200"/>
                <a:gd name="T5" fmla="*/ 2409 h 286"/>
                <a:gd name="T6" fmla="*/ 866 w 200"/>
                <a:gd name="T7" fmla="*/ 2346 h 286"/>
                <a:gd name="T8" fmla="*/ 609 w 200"/>
                <a:gd name="T9" fmla="*/ 2402 h 286"/>
                <a:gd name="T10" fmla="*/ 564 w 200"/>
                <a:gd name="T11" fmla="*/ 2313 h 286"/>
                <a:gd name="T12" fmla="*/ 653 w 200"/>
                <a:gd name="T13" fmla="*/ 2270 h 286"/>
                <a:gd name="T14" fmla="*/ 511 w 200"/>
                <a:gd name="T15" fmla="*/ 2240 h 286"/>
                <a:gd name="T16" fmla="*/ 319 w 200"/>
                <a:gd name="T17" fmla="*/ 2133 h 286"/>
                <a:gd name="T18" fmla="*/ 146 w 200"/>
                <a:gd name="T19" fmla="*/ 2160 h 286"/>
                <a:gd name="T20" fmla="*/ 40 w 200"/>
                <a:gd name="T21" fmla="*/ 2016 h 286"/>
                <a:gd name="T22" fmla="*/ 110 w 200"/>
                <a:gd name="T23" fmla="*/ 1810 h 286"/>
                <a:gd name="T24" fmla="*/ 32 w 200"/>
                <a:gd name="T25" fmla="*/ 1723 h 286"/>
                <a:gd name="T26" fmla="*/ 50 w 200"/>
                <a:gd name="T27" fmla="*/ 1577 h 286"/>
                <a:gd name="T28" fmla="*/ 50 w 200"/>
                <a:gd name="T29" fmla="*/ 1493 h 286"/>
                <a:gd name="T30" fmla="*/ 1 w 200"/>
                <a:gd name="T31" fmla="*/ 1371 h 286"/>
                <a:gd name="T32" fmla="*/ 109 w 200"/>
                <a:gd name="T33" fmla="*/ 1206 h 286"/>
                <a:gd name="T34" fmla="*/ 185 w 200"/>
                <a:gd name="T35" fmla="*/ 979 h 286"/>
                <a:gd name="T36" fmla="*/ 210 w 200"/>
                <a:gd name="T37" fmla="*/ 843 h 286"/>
                <a:gd name="T38" fmla="*/ 149 w 200"/>
                <a:gd name="T39" fmla="*/ 736 h 286"/>
                <a:gd name="T40" fmla="*/ 224 w 200"/>
                <a:gd name="T41" fmla="*/ 681 h 286"/>
                <a:gd name="T42" fmla="*/ 229 w 200"/>
                <a:gd name="T43" fmla="*/ 488 h 286"/>
                <a:gd name="T44" fmla="*/ 260 w 200"/>
                <a:gd name="T45" fmla="*/ 277 h 286"/>
                <a:gd name="T46" fmla="*/ 455 w 200"/>
                <a:gd name="T47" fmla="*/ 317 h 286"/>
                <a:gd name="T48" fmla="*/ 634 w 200"/>
                <a:gd name="T49" fmla="*/ 246 h 286"/>
                <a:gd name="T50" fmla="*/ 810 w 200"/>
                <a:gd name="T51" fmla="*/ 149 h 286"/>
                <a:gd name="T52" fmla="*/ 944 w 200"/>
                <a:gd name="T53" fmla="*/ 135 h 286"/>
                <a:gd name="T54" fmla="*/ 1064 w 200"/>
                <a:gd name="T55" fmla="*/ 168 h 286"/>
                <a:gd name="T56" fmla="*/ 1122 w 200"/>
                <a:gd name="T57" fmla="*/ 110 h 286"/>
                <a:gd name="T58" fmla="*/ 1161 w 200"/>
                <a:gd name="T59" fmla="*/ 40 h 286"/>
                <a:gd name="T60" fmla="*/ 1255 w 200"/>
                <a:gd name="T61" fmla="*/ 0 h 286"/>
                <a:gd name="T62" fmla="*/ 1441 w 200"/>
                <a:gd name="T63" fmla="*/ 353 h 286"/>
                <a:gd name="T64" fmla="*/ 1427 w 200"/>
                <a:gd name="T65" fmla="*/ 464 h 286"/>
                <a:gd name="T66" fmla="*/ 1452 w 200"/>
                <a:gd name="T67" fmla="*/ 546 h 286"/>
                <a:gd name="T68" fmla="*/ 1564 w 200"/>
                <a:gd name="T69" fmla="*/ 748 h 286"/>
                <a:gd name="T70" fmla="*/ 1610 w 200"/>
                <a:gd name="T71" fmla="*/ 843 h 286"/>
                <a:gd name="T72" fmla="*/ 1684 w 200"/>
                <a:gd name="T73" fmla="*/ 1181 h 286"/>
                <a:gd name="T74" fmla="*/ 1653 w 200"/>
                <a:gd name="T75" fmla="*/ 1313 h 286"/>
                <a:gd name="T76" fmla="*/ 1676 w 200"/>
                <a:gd name="T77" fmla="*/ 1396 h 286"/>
                <a:gd name="T78" fmla="*/ 1574 w 200"/>
                <a:gd name="T79" fmla="*/ 1482 h 286"/>
                <a:gd name="T80" fmla="*/ 1636 w 200"/>
                <a:gd name="T81" fmla="*/ 1572 h 286"/>
                <a:gd name="T82" fmla="*/ 1539 w 200"/>
                <a:gd name="T83" fmla="*/ 1645 h 286"/>
                <a:gd name="T84" fmla="*/ 1544 w 200"/>
                <a:gd name="T85" fmla="*/ 1739 h 286"/>
                <a:gd name="T86" fmla="*/ 1499 w 200"/>
                <a:gd name="T87" fmla="*/ 1810 h 286"/>
                <a:gd name="T88" fmla="*/ 1518 w 200"/>
                <a:gd name="T89" fmla="*/ 1884 h 286"/>
                <a:gd name="T90" fmla="*/ 1441 w 200"/>
                <a:gd name="T91" fmla="*/ 1987 h 286"/>
                <a:gd name="T92" fmla="*/ 1241 w 200"/>
                <a:gd name="T93" fmla="*/ 2172 h 28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200" h="286">
                  <a:moveTo>
                    <a:pt x="144" y="257"/>
                  </a:moveTo>
                  <a:lnTo>
                    <a:pt x="139" y="257"/>
                  </a:lnTo>
                  <a:lnTo>
                    <a:pt x="128" y="251"/>
                  </a:lnTo>
                  <a:lnTo>
                    <a:pt x="124" y="250"/>
                  </a:lnTo>
                  <a:lnTo>
                    <a:pt x="118" y="251"/>
                  </a:lnTo>
                  <a:lnTo>
                    <a:pt x="116" y="262"/>
                  </a:lnTo>
                  <a:lnTo>
                    <a:pt x="117" y="272"/>
                  </a:lnTo>
                  <a:lnTo>
                    <a:pt x="115" y="279"/>
                  </a:lnTo>
                  <a:lnTo>
                    <a:pt x="110" y="285"/>
                  </a:lnTo>
                  <a:lnTo>
                    <a:pt x="107" y="283"/>
                  </a:lnTo>
                  <a:lnTo>
                    <a:pt x="106" y="279"/>
                  </a:lnTo>
                  <a:lnTo>
                    <a:pt x="101" y="278"/>
                  </a:lnTo>
                  <a:lnTo>
                    <a:pt x="96" y="285"/>
                  </a:lnTo>
                  <a:lnTo>
                    <a:pt x="85" y="286"/>
                  </a:lnTo>
                  <a:lnTo>
                    <a:pt x="71" y="284"/>
                  </a:lnTo>
                  <a:lnTo>
                    <a:pt x="66" y="281"/>
                  </a:lnTo>
                  <a:lnTo>
                    <a:pt x="64" y="277"/>
                  </a:lnTo>
                  <a:lnTo>
                    <a:pt x="66" y="274"/>
                  </a:lnTo>
                  <a:lnTo>
                    <a:pt x="68" y="272"/>
                  </a:lnTo>
                  <a:lnTo>
                    <a:pt x="73" y="271"/>
                  </a:lnTo>
                  <a:lnTo>
                    <a:pt x="76" y="269"/>
                  </a:lnTo>
                  <a:lnTo>
                    <a:pt x="74" y="266"/>
                  </a:lnTo>
                  <a:lnTo>
                    <a:pt x="64" y="267"/>
                  </a:lnTo>
                  <a:lnTo>
                    <a:pt x="59" y="265"/>
                  </a:lnTo>
                  <a:lnTo>
                    <a:pt x="50" y="259"/>
                  </a:lnTo>
                  <a:lnTo>
                    <a:pt x="42" y="252"/>
                  </a:lnTo>
                  <a:lnTo>
                    <a:pt x="37" y="253"/>
                  </a:lnTo>
                  <a:lnTo>
                    <a:pt x="27" y="256"/>
                  </a:lnTo>
                  <a:lnTo>
                    <a:pt x="22" y="256"/>
                  </a:lnTo>
                  <a:lnTo>
                    <a:pt x="17" y="256"/>
                  </a:lnTo>
                  <a:lnTo>
                    <a:pt x="0" y="249"/>
                  </a:lnTo>
                  <a:lnTo>
                    <a:pt x="2" y="243"/>
                  </a:lnTo>
                  <a:lnTo>
                    <a:pt x="5" y="239"/>
                  </a:lnTo>
                  <a:lnTo>
                    <a:pt x="5" y="234"/>
                  </a:lnTo>
                  <a:lnTo>
                    <a:pt x="11" y="225"/>
                  </a:lnTo>
                  <a:lnTo>
                    <a:pt x="13" y="214"/>
                  </a:lnTo>
                  <a:lnTo>
                    <a:pt x="11" y="213"/>
                  </a:lnTo>
                  <a:lnTo>
                    <a:pt x="4" y="208"/>
                  </a:lnTo>
                  <a:lnTo>
                    <a:pt x="4" y="204"/>
                  </a:lnTo>
                  <a:lnTo>
                    <a:pt x="9" y="198"/>
                  </a:lnTo>
                  <a:lnTo>
                    <a:pt x="11" y="193"/>
                  </a:lnTo>
                  <a:lnTo>
                    <a:pt x="6" y="187"/>
                  </a:lnTo>
                  <a:lnTo>
                    <a:pt x="4" y="183"/>
                  </a:lnTo>
                  <a:lnTo>
                    <a:pt x="5" y="179"/>
                  </a:lnTo>
                  <a:lnTo>
                    <a:pt x="6" y="177"/>
                  </a:lnTo>
                  <a:lnTo>
                    <a:pt x="5" y="171"/>
                  </a:lnTo>
                  <a:lnTo>
                    <a:pt x="2" y="166"/>
                  </a:lnTo>
                  <a:lnTo>
                    <a:pt x="1" y="162"/>
                  </a:lnTo>
                  <a:lnTo>
                    <a:pt x="3" y="158"/>
                  </a:lnTo>
                  <a:lnTo>
                    <a:pt x="6" y="152"/>
                  </a:lnTo>
                  <a:lnTo>
                    <a:pt x="12" y="143"/>
                  </a:lnTo>
                  <a:lnTo>
                    <a:pt x="13" y="135"/>
                  </a:lnTo>
                  <a:lnTo>
                    <a:pt x="19" y="127"/>
                  </a:lnTo>
                  <a:lnTo>
                    <a:pt x="22" y="116"/>
                  </a:lnTo>
                  <a:lnTo>
                    <a:pt x="18" y="111"/>
                  </a:lnTo>
                  <a:lnTo>
                    <a:pt x="19" y="107"/>
                  </a:lnTo>
                  <a:lnTo>
                    <a:pt x="25" y="100"/>
                  </a:lnTo>
                  <a:lnTo>
                    <a:pt x="25" y="94"/>
                  </a:lnTo>
                  <a:lnTo>
                    <a:pt x="19" y="90"/>
                  </a:lnTo>
                  <a:lnTo>
                    <a:pt x="18" y="87"/>
                  </a:lnTo>
                  <a:lnTo>
                    <a:pt x="20" y="83"/>
                  </a:lnTo>
                  <a:lnTo>
                    <a:pt x="22" y="81"/>
                  </a:lnTo>
                  <a:lnTo>
                    <a:pt x="26" y="81"/>
                  </a:lnTo>
                  <a:lnTo>
                    <a:pt x="30" y="77"/>
                  </a:lnTo>
                  <a:lnTo>
                    <a:pt x="28" y="66"/>
                  </a:lnTo>
                  <a:lnTo>
                    <a:pt x="27" y="58"/>
                  </a:lnTo>
                  <a:lnTo>
                    <a:pt x="22" y="44"/>
                  </a:lnTo>
                  <a:lnTo>
                    <a:pt x="29" y="38"/>
                  </a:lnTo>
                  <a:lnTo>
                    <a:pt x="31" y="32"/>
                  </a:lnTo>
                  <a:lnTo>
                    <a:pt x="38" y="29"/>
                  </a:lnTo>
                  <a:lnTo>
                    <a:pt x="42" y="30"/>
                  </a:lnTo>
                  <a:lnTo>
                    <a:pt x="53" y="37"/>
                  </a:lnTo>
                  <a:lnTo>
                    <a:pt x="66" y="37"/>
                  </a:lnTo>
                  <a:lnTo>
                    <a:pt x="71" y="33"/>
                  </a:lnTo>
                  <a:lnTo>
                    <a:pt x="73" y="29"/>
                  </a:lnTo>
                  <a:lnTo>
                    <a:pt x="81" y="25"/>
                  </a:lnTo>
                  <a:lnTo>
                    <a:pt x="84" y="25"/>
                  </a:lnTo>
                  <a:lnTo>
                    <a:pt x="94" y="18"/>
                  </a:lnTo>
                  <a:lnTo>
                    <a:pt x="97" y="21"/>
                  </a:lnTo>
                  <a:lnTo>
                    <a:pt x="102" y="22"/>
                  </a:lnTo>
                  <a:lnTo>
                    <a:pt x="110" y="15"/>
                  </a:lnTo>
                  <a:lnTo>
                    <a:pt x="115" y="14"/>
                  </a:lnTo>
                  <a:lnTo>
                    <a:pt x="119" y="17"/>
                  </a:lnTo>
                  <a:lnTo>
                    <a:pt x="123" y="20"/>
                  </a:lnTo>
                  <a:lnTo>
                    <a:pt x="126" y="20"/>
                  </a:lnTo>
                  <a:lnTo>
                    <a:pt x="128" y="14"/>
                  </a:lnTo>
                  <a:lnTo>
                    <a:pt x="131" y="13"/>
                  </a:lnTo>
                  <a:lnTo>
                    <a:pt x="133" y="11"/>
                  </a:lnTo>
                  <a:lnTo>
                    <a:pt x="134" y="8"/>
                  </a:lnTo>
                  <a:lnTo>
                    <a:pt x="135" y="5"/>
                  </a:lnTo>
                  <a:lnTo>
                    <a:pt x="139" y="2"/>
                  </a:lnTo>
                  <a:lnTo>
                    <a:pt x="143" y="0"/>
                  </a:lnTo>
                  <a:lnTo>
                    <a:pt x="146" y="0"/>
                  </a:lnTo>
                  <a:lnTo>
                    <a:pt x="147" y="2"/>
                  </a:lnTo>
                  <a:lnTo>
                    <a:pt x="161" y="22"/>
                  </a:lnTo>
                  <a:lnTo>
                    <a:pt x="168" y="42"/>
                  </a:lnTo>
                  <a:lnTo>
                    <a:pt x="172" y="49"/>
                  </a:lnTo>
                  <a:lnTo>
                    <a:pt x="169" y="53"/>
                  </a:lnTo>
                  <a:lnTo>
                    <a:pt x="166" y="55"/>
                  </a:lnTo>
                  <a:lnTo>
                    <a:pt x="164" y="58"/>
                  </a:lnTo>
                  <a:lnTo>
                    <a:pt x="165" y="61"/>
                  </a:lnTo>
                  <a:lnTo>
                    <a:pt x="169" y="65"/>
                  </a:lnTo>
                  <a:lnTo>
                    <a:pt x="181" y="73"/>
                  </a:lnTo>
                  <a:lnTo>
                    <a:pt x="182" y="79"/>
                  </a:lnTo>
                  <a:lnTo>
                    <a:pt x="182" y="89"/>
                  </a:lnTo>
                  <a:lnTo>
                    <a:pt x="183" y="92"/>
                  </a:lnTo>
                  <a:lnTo>
                    <a:pt x="185" y="96"/>
                  </a:lnTo>
                  <a:lnTo>
                    <a:pt x="187" y="100"/>
                  </a:lnTo>
                  <a:lnTo>
                    <a:pt x="187" y="128"/>
                  </a:lnTo>
                  <a:lnTo>
                    <a:pt x="192" y="130"/>
                  </a:lnTo>
                  <a:lnTo>
                    <a:pt x="196" y="140"/>
                  </a:lnTo>
                  <a:lnTo>
                    <a:pt x="200" y="148"/>
                  </a:lnTo>
                  <a:lnTo>
                    <a:pt x="198" y="152"/>
                  </a:lnTo>
                  <a:lnTo>
                    <a:pt x="193" y="155"/>
                  </a:lnTo>
                  <a:lnTo>
                    <a:pt x="192" y="158"/>
                  </a:lnTo>
                  <a:lnTo>
                    <a:pt x="197" y="158"/>
                  </a:lnTo>
                  <a:lnTo>
                    <a:pt x="195" y="166"/>
                  </a:lnTo>
                  <a:lnTo>
                    <a:pt x="191" y="169"/>
                  </a:lnTo>
                  <a:lnTo>
                    <a:pt x="184" y="171"/>
                  </a:lnTo>
                  <a:lnTo>
                    <a:pt x="183" y="175"/>
                  </a:lnTo>
                  <a:lnTo>
                    <a:pt x="190" y="176"/>
                  </a:lnTo>
                  <a:lnTo>
                    <a:pt x="191" y="178"/>
                  </a:lnTo>
                  <a:lnTo>
                    <a:pt x="190" y="186"/>
                  </a:lnTo>
                  <a:lnTo>
                    <a:pt x="180" y="190"/>
                  </a:lnTo>
                  <a:lnTo>
                    <a:pt x="177" y="195"/>
                  </a:lnTo>
                  <a:lnTo>
                    <a:pt x="179" y="195"/>
                  </a:lnTo>
                  <a:lnTo>
                    <a:pt x="186" y="195"/>
                  </a:lnTo>
                  <a:lnTo>
                    <a:pt x="186" y="199"/>
                  </a:lnTo>
                  <a:lnTo>
                    <a:pt x="180" y="206"/>
                  </a:lnTo>
                  <a:lnTo>
                    <a:pt x="177" y="208"/>
                  </a:lnTo>
                  <a:lnTo>
                    <a:pt x="177" y="211"/>
                  </a:lnTo>
                  <a:lnTo>
                    <a:pt x="174" y="214"/>
                  </a:lnTo>
                  <a:lnTo>
                    <a:pt x="174" y="218"/>
                  </a:lnTo>
                  <a:lnTo>
                    <a:pt x="177" y="219"/>
                  </a:lnTo>
                  <a:lnTo>
                    <a:pt x="177" y="223"/>
                  </a:lnTo>
                  <a:lnTo>
                    <a:pt x="170" y="231"/>
                  </a:lnTo>
                  <a:lnTo>
                    <a:pt x="167" y="232"/>
                  </a:lnTo>
                  <a:lnTo>
                    <a:pt x="168" y="236"/>
                  </a:lnTo>
                  <a:lnTo>
                    <a:pt x="157" y="237"/>
                  </a:lnTo>
                  <a:lnTo>
                    <a:pt x="149" y="251"/>
                  </a:lnTo>
                  <a:lnTo>
                    <a:pt x="144" y="257"/>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4" name="Freeform 8">
              <a:extLst>
                <a:ext uri="{FF2B5EF4-FFF2-40B4-BE49-F238E27FC236}">
                  <a16:creationId xmlns:a16="http://schemas.microsoft.com/office/drawing/2014/main" id="{00000000-0008-0000-0900-0000147E1200}"/>
                </a:ext>
              </a:extLst>
            </xdr:cNvPr>
            <xdr:cNvSpPr>
              <a:spLocks noChangeAspect="1"/>
            </xdr:cNvSpPr>
          </xdr:nvSpPr>
          <xdr:spPr bwMode="auto">
            <a:xfrm rot="238154">
              <a:off x="2067" y="1949"/>
              <a:ext cx="213" cy="343"/>
            </a:xfrm>
            <a:custGeom>
              <a:avLst/>
              <a:gdLst>
                <a:gd name="T0" fmla="*/ 889 w 171"/>
                <a:gd name="T1" fmla="*/ 2347 h 277"/>
                <a:gd name="T2" fmla="*/ 851 w 171"/>
                <a:gd name="T3" fmla="*/ 2271 h 277"/>
                <a:gd name="T4" fmla="*/ 772 w 171"/>
                <a:gd name="T5" fmla="*/ 2183 h 277"/>
                <a:gd name="T6" fmla="*/ 700 w 171"/>
                <a:gd name="T7" fmla="*/ 2183 h 277"/>
                <a:gd name="T8" fmla="*/ 582 w 171"/>
                <a:gd name="T9" fmla="*/ 2130 h 277"/>
                <a:gd name="T10" fmla="*/ 448 w 171"/>
                <a:gd name="T11" fmla="*/ 2039 h 277"/>
                <a:gd name="T12" fmla="*/ 301 w 171"/>
                <a:gd name="T13" fmla="*/ 2041 h 277"/>
                <a:gd name="T14" fmla="*/ 228 w 171"/>
                <a:gd name="T15" fmla="*/ 1891 h 277"/>
                <a:gd name="T16" fmla="*/ 321 w 171"/>
                <a:gd name="T17" fmla="*/ 1784 h 277"/>
                <a:gd name="T18" fmla="*/ 411 w 171"/>
                <a:gd name="T19" fmla="*/ 1530 h 277"/>
                <a:gd name="T20" fmla="*/ 441 w 171"/>
                <a:gd name="T21" fmla="*/ 1183 h 277"/>
                <a:gd name="T22" fmla="*/ 354 w 171"/>
                <a:gd name="T23" fmla="*/ 998 h 277"/>
                <a:gd name="T24" fmla="*/ 244 w 171"/>
                <a:gd name="T25" fmla="*/ 996 h 277"/>
                <a:gd name="T26" fmla="*/ 149 w 171"/>
                <a:gd name="T27" fmla="*/ 1035 h 277"/>
                <a:gd name="T28" fmla="*/ 1 w 171"/>
                <a:gd name="T29" fmla="*/ 998 h 277"/>
                <a:gd name="T30" fmla="*/ 2 w 171"/>
                <a:gd name="T31" fmla="*/ 811 h 277"/>
                <a:gd name="T32" fmla="*/ 186 w 171"/>
                <a:gd name="T33" fmla="*/ 858 h 277"/>
                <a:gd name="T34" fmla="*/ 284 w 171"/>
                <a:gd name="T35" fmla="*/ 791 h 277"/>
                <a:gd name="T36" fmla="*/ 379 w 171"/>
                <a:gd name="T37" fmla="*/ 572 h 277"/>
                <a:gd name="T38" fmla="*/ 400 w 171"/>
                <a:gd name="T39" fmla="*/ 343 h 277"/>
                <a:gd name="T40" fmla="*/ 321 w 171"/>
                <a:gd name="T41" fmla="*/ 239 h 277"/>
                <a:gd name="T42" fmla="*/ 324 w 171"/>
                <a:gd name="T43" fmla="*/ 149 h 277"/>
                <a:gd name="T44" fmla="*/ 424 w 171"/>
                <a:gd name="T45" fmla="*/ 146 h 277"/>
                <a:gd name="T46" fmla="*/ 498 w 171"/>
                <a:gd name="T47" fmla="*/ 135 h 277"/>
                <a:gd name="T48" fmla="*/ 549 w 171"/>
                <a:gd name="T49" fmla="*/ 71 h 277"/>
                <a:gd name="T50" fmla="*/ 762 w 171"/>
                <a:gd name="T51" fmla="*/ 146 h 277"/>
                <a:gd name="T52" fmla="*/ 914 w 171"/>
                <a:gd name="T53" fmla="*/ 118 h 277"/>
                <a:gd name="T54" fmla="*/ 973 w 171"/>
                <a:gd name="T55" fmla="*/ 71 h 277"/>
                <a:gd name="T56" fmla="*/ 1060 w 171"/>
                <a:gd name="T57" fmla="*/ 109 h 277"/>
                <a:gd name="T58" fmla="*/ 1095 w 171"/>
                <a:gd name="T59" fmla="*/ 181 h 277"/>
                <a:gd name="T60" fmla="*/ 1175 w 171"/>
                <a:gd name="T61" fmla="*/ 181 h 277"/>
                <a:gd name="T62" fmla="*/ 1257 w 171"/>
                <a:gd name="T63" fmla="*/ 185 h 277"/>
                <a:gd name="T64" fmla="*/ 1325 w 171"/>
                <a:gd name="T65" fmla="*/ 146 h 277"/>
                <a:gd name="T66" fmla="*/ 1384 w 171"/>
                <a:gd name="T67" fmla="*/ 26 h 277"/>
                <a:gd name="T68" fmla="*/ 1415 w 171"/>
                <a:gd name="T69" fmla="*/ 2 h 277"/>
                <a:gd name="T70" fmla="*/ 1401 w 171"/>
                <a:gd name="T71" fmla="*/ 109 h 277"/>
                <a:gd name="T72" fmla="*/ 1440 w 171"/>
                <a:gd name="T73" fmla="*/ 193 h 277"/>
                <a:gd name="T74" fmla="*/ 1533 w 171"/>
                <a:gd name="T75" fmla="*/ 149 h 277"/>
                <a:gd name="T76" fmla="*/ 1536 w 171"/>
                <a:gd name="T77" fmla="*/ 256 h 277"/>
                <a:gd name="T78" fmla="*/ 1472 w 171"/>
                <a:gd name="T79" fmla="*/ 343 h 277"/>
                <a:gd name="T80" fmla="*/ 1490 w 171"/>
                <a:gd name="T81" fmla="*/ 425 h 277"/>
                <a:gd name="T82" fmla="*/ 1401 w 171"/>
                <a:gd name="T83" fmla="*/ 526 h 277"/>
                <a:gd name="T84" fmla="*/ 1461 w 171"/>
                <a:gd name="T85" fmla="*/ 712 h 277"/>
                <a:gd name="T86" fmla="*/ 1440 w 171"/>
                <a:gd name="T87" fmla="*/ 842 h 277"/>
                <a:gd name="T88" fmla="*/ 1384 w 171"/>
                <a:gd name="T89" fmla="*/ 858 h 277"/>
                <a:gd name="T90" fmla="*/ 1379 w 171"/>
                <a:gd name="T91" fmla="*/ 919 h 277"/>
                <a:gd name="T92" fmla="*/ 1432 w 171"/>
                <a:gd name="T93" fmla="*/ 998 h 277"/>
                <a:gd name="T94" fmla="*/ 1364 w 171"/>
                <a:gd name="T95" fmla="*/ 1092 h 277"/>
                <a:gd name="T96" fmla="*/ 1379 w 171"/>
                <a:gd name="T97" fmla="*/ 1233 h 277"/>
                <a:gd name="T98" fmla="*/ 1320 w 171"/>
                <a:gd name="T99" fmla="*/ 1363 h 277"/>
                <a:gd name="T100" fmla="*/ 1233 w 171"/>
                <a:gd name="T101" fmla="*/ 1492 h 277"/>
                <a:gd name="T102" fmla="*/ 1226 w 171"/>
                <a:gd name="T103" fmla="*/ 1557 h 277"/>
                <a:gd name="T104" fmla="*/ 1257 w 171"/>
                <a:gd name="T105" fmla="*/ 1648 h 277"/>
                <a:gd name="T106" fmla="*/ 1244 w 171"/>
                <a:gd name="T107" fmla="*/ 1699 h 277"/>
                <a:gd name="T108" fmla="*/ 1305 w 171"/>
                <a:gd name="T109" fmla="*/ 1784 h 277"/>
                <a:gd name="T110" fmla="*/ 1244 w 171"/>
                <a:gd name="T111" fmla="*/ 1886 h 277"/>
                <a:gd name="T112" fmla="*/ 1305 w 171"/>
                <a:gd name="T113" fmla="*/ 1954 h 277"/>
                <a:gd name="T114" fmla="*/ 1305 w 171"/>
                <a:gd name="T115" fmla="*/ 2062 h 277"/>
                <a:gd name="T116" fmla="*/ 1246 w 171"/>
                <a:gd name="T117" fmla="*/ 2177 h 277"/>
                <a:gd name="T118" fmla="*/ 1206 w 171"/>
                <a:gd name="T119" fmla="*/ 2270 h 277"/>
                <a:gd name="T120" fmla="*/ 1079 w 171"/>
                <a:gd name="T121" fmla="*/ 2287 h 277"/>
                <a:gd name="T122" fmla="*/ 1009 w 171"/>
                <a:gd name="T123" fmla="*/ 2347 h 277"/>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71" h="277">
                  <a:moveTo>
                    <a:pt x="106" y="277"/>
                  </a:moveTo>
                  <a:lnTo>
                    <a:pt x="99" y="277"/>
                  </a:lnTo>
                  <a:lnTo>
                    <a:pt x="96" y="274"/>
                  </a:lnTo>
                  <a:lnTo>
                    <a:pt x="94" y="268"/>
                  </a:lnTo>
                  <a:lnTo>
                    <a:pt x="88" y="263"/>
                  </a:lnTo>
                  <a:lnTo>
                    <a:pt x="86" y="258"/>
                  </a:lnTo>
                  <a:lnTo>
                    <a:pt x="81" y="256"/>
                  </a:lnTo>
                  <a:lnTo>
                    <a:pt x="78" y="258"/>
                  </a:lnTo>
                  <a:lnTo>
                    <a:pt x="70" y="252"/>
                  </a:lnTo>
                  <a:lnTo>
                    <a:pt x="64" y="251"/>
                  </a:lnTo>
                  <a:lnTo>
                    <a:pt x="51" y="245"/>
                  </a:lnTo>
                  <a:lnTo>
                    <a:pt x="50" y="240"/>
                  </a:lnTo>
                  <a:lnTo>
                    <a:pt x="44" y="237"/>
                  </a:lnTo>
                  <a:lnTo>
                    <a:pt x="33" y="241"/>
                  </a:lnTo>
                  <a:lnTo>
                    <a:pt x="24" y="237"/>
                  </a:lnTo>
                  <a:lnTo>
                    <a:pt x="25" y="223"/>
                  </a:lnTo>
                  <a:lnTo>
                    <a:pt x="27" y="218"/>
                  </a:lnTo>
                  <a:lnTo>
                    <a:pt x="35" y="211"/>
                  </a:lnTo>
                  <a:lnTo>
                    <a:pt x="41" y="201"/>
                  </a:lnTo>
                  <a:lnTo>
                    <a:pt x="46" y="181"/>
                  </a:lnTo>
                  <a:lnTo>
                    <a:pt x="49" y="162"/>
                  </a:lnTo>
                  <a:lnTo>
                    <a:pt x="49" y="140"/>
                  </a:lnTo>
                  <a:lnTo>
                    <a:pt x="42" y="123"/>
                  </a:lnTo>
                  <a:lnTo>
                    <a:pt x="39" y="118"/>
                  </a:lnTo>
                  <a:lnTo>
                    <a:pt x="32" y="116"/>
                  </a:lnTo>
                  <a:lnTo>
                    <a:pt x="27" y="117"/>
                  </a:lnTo>
                  <a:lnTo>
                    <a:pt x="23" y="120"/>
                  </a:lnTo>
                  <a:lnTo>
                    <a:pt x="17" y="122"/>
                  </a:lnTo>
                  <a:lnTo>
                    <a:pt x="5" y="121"/>
                  </a:lnTo>
                  <a:lnTo>
                    <a:pt x="1" y="118"/>
                  </a:lnTo>
                  <a:lnTo>
                    <a:pt x="0" y="101"/>
                  </a:lnTo>
                  <a:lnTo>
                    <a:pt x="2" y="96"/>
                  </a:lnTo>
                  <a:lnTo>
                    <a:pt x="14" y="102"/>
                  </a:lnTo>
                  <a:lnTo>
                    <a:pt x="21" y="101"/>
                  </a:lnTo>
                  <a:lnTo>
                    <a:pt x="26" y="99"/>
                  </a:lnTo>
                  <a:lnTo>
                    <a:pt x="31" y="94"/>
                  </a:lnTo>
                  <a:lnTo>
                    <a:pt x="34" y="89"/>
                  </a:lnTo>
                  <a:lnTo>
                    <a:pt x="42" y="67"/>
                  </a:lnTo>
                  <a:lnTo>
                    <a:pt x="44" y="51"/>
                  </a:lnTo>
                  <a:lnTo>
                    <a:pt x="44" y="40"/>
                  </a:lnTo>
                  <a:lnTo>
                    <a:pt x="42" y="35"/>
                  </a:lnTo>
                  <a:lnTo>
                    <a:pt x="35" y="28"/>
                  </a:lnTo>
                  <a:lnTo>
                    <a:pt x="35" y="24"/>
                  </a:lnTo>
                  <a:lnTo>
                    <a:pt x="36" y="18"/>
                  </a:lnTo>
                  <a:lnTo>
                    <a:pt x="41" y="16"/>
                  </a:lnTo>
                  <a:lnTo>
                    <a:pt x="47" y="17"/>
                  </a:lnTo>
                  <a:lnTo>
                    <a:pt x="51" y="17"/>
                  </a:lnTo>
                  <a:lnTo>
                    <a:pt x="55" y="15"/>
                  </a:lnTo>
                  <a:lnTo>
                    <a:pt x="57" y="8"/>
                  </a:lnTo>
                  <a:lnTo>
                    <a:pt x="61" y="8"/>
                  </a:lnTo>
                  <a:lnTo>
                    <a:pt x="71" y="14"/>
                  </a:lnTo>
                  <a:lnTo>
                    <a:pt x="85" y="17"/>
                  </a:lnTo>
                  <a:lnTo>
                    <a:pt x="90" y="13"/>
                  </a:lnTo>
                  <a:lnTo>
                    <a:pt x="102" y="14"/>
                  </a:lnTo>
                  <a:lnTo>
                    <a:pt x="104" y="11"/>
                  </a:lnTo>
                  <a:lnTo>
                    <a:pt x="108" y="8"/>
                  </a:lnTo>
                  <a:lnTo>
                    <a:pt x="113" y="8"/>
                  </a:lnTo>
                  <a:lnTo>
                    <a:pt x="117" y="12"/>
                  </a:lnTo>
                  <a:lnTo>
                    <a:pt x="119" y="17"/>
                  </a:lnTo>
                  <a:lnTo>
                    <a:pt x="122" y="21"/>
                  </a:lnTo>
                  <a:lnTo>
                    <a:pt x="128" y="24"/>
                  </a:lnTo>
                  <a:lnTo>
                    <a:pt x="131" y="21"/>
                  </a:lnTo>
                  <a:lnTo>
                    <a:pt x="135" y="21"/>
                  </a:lnTo>
                  <a:lnTo>
                    <a:pt x="140" y="22"/>
                  </a:lnTo>
                  <a:lnTo>
                    <a:pt x="144" y="18"/>
                  </a:lnTo>
                  <a:lnTo>
                    <a:pt x="148" y="17"/>
                  </a:lnTo>
                  <a:lnTo>
                    <a:pt x="153" y="8"/>
                  </a:lnTo>
                  <a:lnTo>
                    <a:pt x="154" y="3"/>
                  </a:lnTo>
                  <a:lnTo>
                    <a:pt x="156" y="0"/>
                  </a:lnTo>
                  <a:lnTo>
                    <a:pt x="157" y="2"/>
                  </a:lnTo>
                  <a:lnTo>
                    <a:pt x="159" y="9"/>
                  </a:lnTo>
                  <a:lnTo>
                    <a:pt x="156" y="12"/>
                  </a:lnTo>
                  <a:lnTo>
                    <a:pt x="154" y="16"/>
                  </a:lnTo>
                  <a:lnTo>
                    <a:pt x="160" y="23"/>
                  </a:lnTo>
                  <a:lnTo>
                    <a:pt x="165" y="23"/>
                  </a:lnTo>
                  <a:lnTo>
                    <a:pt x="170" y="18"/>
                  </a:lnTo>
                  <a:lnTo>
                    <a:pt x="171" y="20"/>
                  </a:lnTo>
                  <a:lnTo>
                    <a:pt x="171" y="30"/>
                  </a:lnTo>
                  <a:lnTo>
                    <a:pt x="164" y="34"/>
                  </a:lnTo>
                  <a:lnTo>
                    <a:pt x="164" y="40"/>
                  </a:lnTo>
                  <a:lnTo>
                    <a:pt x="166" y="49"/>
                  </a:lnTo>
                  <a:lnTo>
                    <a:pt x="165" y="50"/>
                  </a:lnTo>
                  <a:lnTo>
                    <a:pt x="163" y="56"/>
                  </a:lnTo>
                  <a:lnTo>
                    <a:pt x="156" y="62"/>
                  </a:lnTo>
                  <a:lnTo>
                    <a:pt x="161" y="76"/>
                  </a:lnTo>
                  <a:lnTo>
                    <a:pt x="162" y="84"/>
                  </a:lnTo>
                  <a:lnTo>
                    <a:pt x="164" y="95"/>
                  </a:lnTo>
                  <a:lnTo>
                    <a:pt x="160" y="99"/>
                  </a:lnTo>
                  <a:lnTo>
                    <a:pt x="156" y="99"/>
                  </a:lnTo>
                  <a:lnTo>
                    <a:pt x="154" y="101"/>
                  </a:lnTo>
                  <a:lnTo>
                    <a:pt x="152" y="105"/>
                  </a:lnTo>
                  <a:lnTo>
                    <a:pt x="153" y="108"/>
                  </a:lnTo>
                  <a:lnTo>
                    <a:pt x="159" y="112"/>
                  </a:lnTo>
                  <a:lnTo>
                    <a:pt x="159" y="118"/>
                  </a:lnTo>
                  <a:lnTo>
                    <a:pt x="153" y="125"/>
                  </a:lnTo>
                  <a:lnTo>
                    <a:pt x="152" y="129"/>
                  </a:lnTo>
                  <a:lnTo>
                    <a:pt x="156" y="134"/>
                  </a:lnTo>
                  <a:lnTo>
                    <a:pt x="153" y="145"/>
                  </a:lnTo>
                  <a:lnTo>
                    <a:pt x="147" y="153"/>
                  </a:lnTo>
                  <a:lnTo>
                    <a:pt x="146" y="161"/>
                  </a:lnTo>
                  <a:lnTo>
                    <a:pt x="140" y="170"/>
                  </a:lnTo>
                  <a:lnTo>
                    <a:pt x="137" y="176"/>
                  </a:lnTo>
                  <a:lnTo>
                    <a:pt x="135" y="180"/>
                  </a:lnTo>
                  <a:lnTo>
                    <a:pt x="136" y="184"/>
                  </a:lnTo>
                  <a:lnTo>
                    <a:pt x="139" y="189"/>
                  </a:lnTo>
                  <a:lnTo>
                    <a:pt x="140" y="195"/>
                  </a:lnTo>
                  <a:lnTo>
                    <a:pt x="139" y="197"/>
                  </a:lnTo>
                  <a:lnTo>
                    <a:pt x="138" y="201"/>
                  </a:lnTo>
                  <a:lnTo>
                    <a:pt x="140" y="205"/>
                  </a:lnTo>
                  <a:lnTo>
                    <a:pt x="145" y="211"/>
                  </a:lnTo>
                  <a:lnTo>
                    <a:pt x="143" y="216"/>
                  </a:lnTo>
                  <a:lnTo>
                    <a:pt x="138" y="222"/>
                  </a:lnTo>
                  <a:lnTo>
                    <a:pt x="138" y="226"/>
                  </a:lnTo>
                  <a:lnTo>
                    <a:pt x="145" y="231"/>
                  </a:lnTo>
                  <a:lnTo>
                    <a:pt x="147" y="232"/>
                  </a:lnTo>
                  <a:lnTo>
                    <a:pt x="145" y="243"/>
                  </a:lnTo>
                  <a:lnTo>
                    <a:pt x="139" y="252"/>
                  </a:lnTo>
                  <a:lnTo>
                    <a:pt x="139" y="257"/>
                  </a:lnTo>
                  <a:lnTo>
                    <a:pt x="136" y="261"/>
                  </a:lnTo>
                  <a:lnTo>
                    <a:pt x="134" y="267"/>
                  </a:lnTo>
                  <a:lnTo>
                    <a:pt x="128" y="265"/>
                  </a:lnTo>
                  <a:lnTo>
                    <a:pt x="120" y="270"/>
                  </a:lnTo>
                  <a:lnTo>
                    <a:pt x="118" y="274"/>
                  </a:lnTo>
                  <a:lnTo>
                    <a:pt x="112" y="277"/>
                  </a:lnTo>
                  <a:lnTo>
                    <a:pt x="106" y="277"/>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5" name="Freeform 9">
              <a:extLst>
                <a:ext uri="{FF2B5EF4-FFF2-40B4-BE49-F238E27FC236}">
                  <a16:creationId xmlns:a16="http://schemas.microsoft.com/office/drawing/2014/main" id="{00000000-0008-0000-0900-0000157E1200}"/>
                </a:ext>
              </a:extLst>
            </xdr:cNvPr>
            <xdr:cNvSpPr>
              <a:spLocks noChangeAspect="1"/>
            </xdr:cNvSpPr>
          </xdr:nvSpPr>
          <xdr:spPr bwMode="auto">
            <a:xfrm rot="238154">
              <a:off x="1865" y="2925"/>
              <a:ext cx="170" cy="79"/>
            </a:xfrm>
            <a:custGeom>
              <a:avLst/>
              <a:gdLst>
                <a:gd name="T0" fmla="*/ 1124 w 136"/>
                <a:gd name="T1" fmla="*/ 331 h 65"/>
                <a:gd name="T2" fmla="*/ 1241 w 136"/>
                <a:gd name="T3" fmla="*/ 303 h 65"/>
                <a:gd name="T4" fmla="*/ 1270 w 136"/>
                <a:gd name="T5" fmla="*/ 235 h 65"/>
                <a:gd name="T6" fmla="*/ 1233 w 136"/>
                <a:gd name="T7" fmla="*/ 159 h 65"/>
                <a:gd name="T8" fmla="*/ 1188 w 136"/>
                <a:gd name="T9" fmla="*/ 109 h 65"/>
                <a:gd name="T10" fmla="*/ 1101 w 136"/>
                <a:gd name="T11" fmla="*/ 108 h 65"/>
                <a:gd name="T12" fmla="*/ 1016 w 136"/>
                <a:gd name="T13" fmla="*/ 132 h 65"/>
                <a:gd name="T14" fmla="*/ 866 w 136"/>
                <a:gd name="T15" fmla="*/ 159 h 65"/>
                <a:gd name="T16" fmla="*/ 806 w 136"/>
                <a:gd name="T17" fmla="*/ 108 h 65"/>
                <a:gd name="T18" fmla="*/ 780 w 136"/>
                <a:gd name="T19" fmla="*/ 108 h 65"/>
                <a:gd name="T20" fmla="*/ 744 w 136"/>
                <a:gd name="T21" fmla="*/ 124 h 65"/>
                <a:gd name="T22" fmla="*/ 693 w 136"/>
                <a:gd name="T23" fmla="*/ 132 h 65"/>
                <a:gd name="T24" fmla="*/ 625 w 136"/>
                <a:gd name="T25" fmla="*/ 139 h 65"/>
                <a:gd name="T26" fmla="*/ 588 w 136"/>
                <a:gd name="T27" fmla="*/ 90 h 65"/>
                <a:gd name="T28" fmla="*/ 533 w 136"/>
                <a:gd name="T29" fmla="*/ 73 h 65"/>
                <a:gd name="T30" fmla="*/ 380 w 136"/>
                <a:gd name="T31" fmla="*/ 41 h 65"/>
                <a:gd name="T32" fmla="*/ 264 w 136"/>
                <a:gd name="T33" fmla="*/ 2 h 65"/>
                <a:gd name="T34" fmla="*/ 95 w 136"/>
                <a:gd name="T35" fmla="*/ 34 h 65"/>
                <a:gd name="T36" fmla="*/ 49 w 136"/>
                <a:gd name="T37" fmla="*/ 89 h 65"/>
                <a:gd name="T38" fmla="*/ 149 w 136"/>
                <a:gd name="T39" fmla="*/ 224 h 65"/>
                <a:gd name="T40" fmla="*/ 264 w 136"/>
                <a:gd name="T41" fmla="*/ 287 h 65"/>
                <a:gd name="T42" fmla="*/ 305 w 136"/>
                <a:gd name="T43" fmla="*/ 303 h 65"/>
                <a:gd name="T44" fmla="*/ 361 w 136"/>
                <a:gd name="T45" fmla="*/ 306 h 65"/>
                <a:gd name="T46" fmla="*/ 438 w 136"/>
                <a:gd name="T47" fmla="*/ 325 h 65"/>
                <a:gd name="T48" fmla="*/ 508 w 136"/>
                <a:gd name="T49" fmla="*/ 325 h 65"/>
                <a:gd name="T50" fmla="*/ 588 w 136"/>
                <a:gd name="T51" fmla="*/ 349 h 65"/>
                <a:gd name="T52" fmla="*/ 624 w 136"/>
                <a:gd name="T53" fmla="*/ 423 h 65"/>
                <a:gd name="T54" fmla="*/ 661 w 136"/>
                <a:gd name="T55" fmla="*/ 458 h 65"/>
                <a:gd name="T56" fmla="*/ 685 w 136"/>
                <a:gd name="T57" fmla="*/ 418 h 65"/>
                <a:gd name="T58" fmla="*/ 666 w 136"/>
                <a:gd name="T59" fmla="*/ 372 h 65"/>
                <a:gd name="T60" fmla="*/ 666 w 136"/>
                <a:gd name="T61" fmla="*/ 331 h 65"/>
                <a:gd name="T62" fmla="*/ 711 w 136"/>
                <a:gd name="T63" fmla="*/ 332 h 65"/>
                <a:gd name="T64" fmla="*/ 744 w 136"/>
                <a:gd name="T65" fmla="*/ 316 h 65"/>
                <a:gd name="T66" fmla="*/ 806 w 136"/>
                <a:gd name="T67" fmla="*/ 303 h 65"/>
                <a:gd name="T68" fmla="*/ 858 w 136"/>
                <a:gd name="T69" fmla="*/ 332 h 65"/>
                <a:gd name="T70" fmla="*/ 993 w 136"/>
                <a:gd name="T71" fmla="*/ 372 h 65"/>
                <a:gd name="T72" fmla="*/ 1070 w 136"/>
                <a:gd name="T73" fmla="*/ 418 h 65"/>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0" t="0" r="r" b="b"/>
              <a:pathLst>
                <a:path w="136" h="65">
                  <a:moveTo>
                    <a:pt x="114" y="59"/>
                  </a:moveTo>
                  <a:lnTo>
                    <a:pt x="120" y="47"/>
                  </a:lnTo>
                  <a:lnTo>
                    <a:pt x="129" y="43"/>
                  </a:lnTo>
                  <a:lnTo>
                    <a:pt x="133" y="43"/>
                  </a:lnTo>
                  <a:lnTo>
                    <a:pt x="133" y="37"/>
                  </a:lnTo>
                  <a:lnTo>
                    <a:pt x="136" y="33"/>
                  </a:lnTo>
                  <a:lnTo>
                    <a:pt x="136" y="29"/>
                  </a:lnTo>
                  <a:lnTo>
                    <a:pt x="132" y="22"/>
                  </a:lnTo>
                  <a:lnTo>
                    <a:pt x="131" y="17"/>
                  </a:lnTo>
                  <a:lnTo>
                    <a:pt x="127" y="16"/>
                  </a:lnTo>
                  <a:lnTo>
                    <a:pt x="121" y="15"/>
                  </a:lnTo>
                  <a:lnTo>
                    <a:pt x="118" y="15"/>
                  </a:lnTo>
                  <a:lnTo>
                    <a:pt x="116" y="18"/>
                  </a:lnTo>
                  <a:lnTo>
                    <a:pt x="109" y="19"/>
                  </a:lnTo>
                  <a:lnTo>
                    <a:pt x="103" y="16"/>
                  </a:lnTo>
                  <a:lnTo>
                    <a:pt x="93" y="22"/>
                  </a:lnTo>
                  <a:lnTo>
                    <a:pt x="86" y="20"/>
                  </a:lnTo>
                  <a:lnTo>
                    <a:pt x="86" y="15"/>
                  </a:lnTo>
                  <a:lnTo>
                    <a:pt x="85" y="13"/>
                  </a:lnTo>
                  <a:lnTo>
                    <a:pt x="83" y="15"/>
                  </a:lnTo>
                  <a:lnTo>
                    <a:pt x="81" y="16"/>
                  </a:lnTo>
                  <a:lnTo>
                    <a:pt x="80" y="17"/>
                  </a:lnTo>
                  <a:lnTo>
                    <a:pt x="79" y="19"/>
                  </a:lnTo>
                  <a:lnTo>
                    <a:pt x="74" y="19"/>
                  </a:lnTo>
                  <a:lnTo>
                    <a:pt x="71" y="20"/>
                  </a:lnTo>
                  <a:lnTo>
                    <a:pt x="67" y="20"/>
                  </a:lnTo>
                  <a:lnTo>
                    <a:pt x="64" y="16"/>
                  </a:lnTo>
                  <a:lnTo>
                    <a:pt x="62" y="13"/>
                  </a:lnTo>
                  <a:lnTo>
                    <a:pt x="58" y="12"/>
                  </a:lnTo>
                  <a:lnTo>
                    <a:pt x="57" y="10"/>
                  </a:lnTo>
                  <a:lnTo>
                    <a:pt x="48" y="10"/>
                  </a:lnTo>
                  <a:lnTo>
                    <a:pt x="40" y="6"/>
                  </a:lnTo>
                  <a:lnTo>
                    <a:pt x="31" y="7"/>
                  </a:lnTo>
                  <a:lnTo>
                    <a:pt x="28" y="2"/>
                  </a:lnTo>
                  <a:lnTo>
                    <a:pt x="22" y="0"/>
                  </a:lnTo>
                  <a:lnTo>
                    <a:pt x="10" y="5"/>
                  </a:lnTo>
                  <a:lnTo>
                    <a:pt x="0" y="4"/>
                  </a:lnTo>
                  <a:lnTo>
                    <a:pt x="5" y="12"/>
                  </a:lnTo>
                  <a:lnTo>
                    <a:pt x="8" y="24"/>
                  </a:lnTo>
                  <a:lnTo>
                    <a:pt x="16" y="32"/>
                  </a:lnTo>
                  <a:lnTo>
                    <a:pt x="25" y="38"/>
                  </a:lnTo>
                  <a:lnTo>
                    <a:pt x="28" y="41"/>
                  </a:lnTo>
                  <a:lnTo>
                    <a:pt x="30" y="42"/>
                  </a:lnTo>
                  <a:lnTo>
                    <a:pt x="33" y="43"/>
                  </a:lnTo>
                  <a:lnTo>
                    <a:pt x="35" y="43"/>
                  </a:lnTo>
                  <a:lnTo>
                    <a:pt x="38" y="44"/>
                  </a:lnTo>
                  <a:lnTo>
                    <a:pt x="42" y="46"/>
                  </a:lnTo>
                  <a:lnTo>
                    <a:pt x="46" y="46"/>
                  </a:lnTo>
                  <a:lnTo>
                    <a:pt x="51" y="45"/>
                  </a:lnTo>
                  <a:lnTo>
                    <a:pt x="54" y="46"/>
                  </a:lnTo>
                  <a:lnTo>
                    <a:pt x="58" y="47"/>
                  </a:lnTo>
                  <a:lnTo>
                    <a:pt x="62" y="50"/>
                  </a:lnTo>
                  <a:lnTo>
                    <a:pt x="64" y="55"/>
                  </a:lnTo>
                  <a:lnTo>
                    <a:pt x="66" y="60"/>
                  </a:lnTo>
                  <a:lnTo>
                    <a:pt x="67" y="63"/>
                  </a:lnTo>
                  <a:lnTo>
                    <a:pt x="70" y="65"/>
                  </a:lnTo>
                  <a:lnTo>
                    <a:pt x="71" y="63"/>
                  </a:lnTo>
                  <a:lnTo>
                    <a:pt x="73" y="59"/>
                  </a:lnTo>
                  <a:lnTo>
                    <a:pt x="73" y="57"/>
                  </a:lnTo>
                  <a:lnTo>
                    <a:pt x="71" y="53"/>
                  </a:lnTo>
                  <a:lnTo>
                    <a:pt x="70" y="49"/>
                  </a:lnTo>
                  <a:lnTo>
                    <a:pt x="71" y="47"/>
                  </a:lnTo>
                  <a:lnTo>
                    <a:pt x="72" y="46"/>
                  </a:lnTo>
                  <a:lnTo>
                    <a:pt x="76" y="48"/>
                  </a:lnTo>
                  <a:lnTo>
                    <a:pt x="77" y="46"/>
                  </a:lnTo>
                  <a:lnTo>
                    <a:pt x="80" y="45"/>
                  </a:lnTo>
                  <a:lnTo>
                    <a:pt x="84" y="43"/>
                  </a:lnTo>
                  <a:lnTo>
                    <a:pt x="86" y="43"/>
                  </a:lnTo>
                  <a:lnTo>
                    <a:pt x="89" y="47"/>
                  </a:lnTo>
                  <a:lnTo>
                    <a:pt x="92" y="48"/>
                  </a:lnTo>
                  <a:lnTo>
                    <a:pt x="99" y="46"/>
                  </a:lnTo>
                  <a:lnTo>
                    <a:pt x="106" y="53"/>
                  </a:lnTo>
                  <a:lnTo>
                    <a:pt x="110" y="56"/>
                  </a:lnTo>
                  <a:lnTo>
                    <a:pt x="114" y="59"/>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6" name="Freeform 10">
              <a:extLst>
                <a:ext uri="{FF2B5EF4-FFF2-40B4-BE49-F238E27FC236}">
                  <a16:creationId xmlns:a16="http://schemas.microsoft.com/office/drawing/2014/main" id="{00000000-0008-0000-0900-0000167E1200}"/>
                </a:ext>
              </a:extLst>
            </xdr:cNvPr>
            <xdr:cNvSpPr>
              <a:spLocks noChangeAspect="1"/>
            </xdr:cNvSpPr>
          </xdr:nvSpPr>
          <xdr:spPr bwMode="auto">
            <a:xfrm rot="238154">
              <a:off x="1826" y="2840"/>
              <a:ext cx="213" cy="111"/>
            </a:xfrm>
            <a:custGeom>
              <a:avLst/>
              <a:gdLst>
                <a:gd name="T0" fmla="*/ 1464 w 171"/>
                <a:gd name="T1" fmla="*/ 686 h 90"/>
                <a:gd name="T2" fmla="*/ 1384 w 171"/>
                <a:gd name="T3" fmla="*/ 673 h 90"/>
                <a:gd name="T4" fmla="*/ 1305 w 171"/>
                <a:gd name="T5" fmla="*/ 708 h 90"/>
                <a:gd name="T6" fmla="*/ 1158 w 171"/>
                <a:gd name="T7" fmla="*/ 733 h 90"/>
                <a:gd name="T8" fmla="*/ 1095 w 171"/>
                <a:gd name="T9" fmla="*/ 673 h 90"/>
                <a:gd name="T10" fmla="*/ 1064 w 171"/>
                <a:gd name="T11" fmla="*/ 673 h 90"/>
                <a:gd name="T12" fmla="*/ 1038 w 171"/>
                <a:gd name="T13" fmla="*/ 693 h 90"/>
                <a:gd name="T14" fmla="*/ 990 w 171"/>
                <a:gd name="T15" fmla="*/ 708 h 90"/>
                <a:gd name="T16" fmla="*/ 923 w 171"/>
                <a:gd name="T17" fmla="*/ 722 h 90"/>
                <a:gd name="T18" fmla="*/ 879 w 171"/>
                <a:gd name="T19" fmla="*/ 660 h 90"/>
                <a:gd name="T20" fmla="*/ 833 w 171"/>
                <a:gd name="T21" fmla="*/ 634 h 90"/>
                <a:gd name="T22" fmla="*/ 684 w 171"/>
                <a:gd name="T23" fmla="*/ 598 h 90"/>
                <a:gd name="T24" fmla="*/ 582 w 171"/>
                <a:gd name="T25" fmla="*/ 572 h 90"/>
                <a:gd name="T26" fmla="*/ 411 w 171"/>
                <a:gd name="T27" fmla="*/ 594 h 90"/>
                <a:gd name="T28" fmla="*/ 301 w 171"/>
                <a:gd name="T29" fmla="*/ 592 h 90"/>
                <a:gd name="T30" fmla="*/ 228 w 171"/>
                <a:gd name="T31" fmla="*/ 592 h 90"/>
                <a:gd name="T32" fmla="*/ 149 w 171"/>
                <a:gd name="T33" fmla="*/ 562 h 90"/>
                <a:gd name="T34" fmla="*/ 110 w 171"/>
                <a:gd name="T35" fmla="*/ 514 h 90"/>
                <a:gd name="T36" fmla="*/ 32 w 171"/>
                <a:gd name="T37" fmla="*/ 514 h 90"/>
                <a:gd name="T38" fmla="*/ 2 w 171"/>
                <a:gd name="T39" fmla="*/ 428 h 90"/>
                <a:gd name="T40" fmla="*/ 26 w 171"/>
                <a:gd name="T41" fmla="*/ 417 h 90"/>
                <a:gd name="T42" fmla="*/ 96 w 171"/>
                <a:gd name="T43" fmla="*/ 370 h 90"/>
                <a:gd name="T44" fmla="*/ 209 w 171"/>
                <a:gd name="T45" fmla="*/ 347 h 90"/>
                <a:gd name="T46" fmla="*/ 400 w 171"/>
                <a:gd name="T47" fmla="*/ 208 h 90"/>
                <a:gd name="T48" fmla="*/ 431 w 171"/>
                <a:gd name="T49" fmla="*/ 169 h 90"/>
                <a:gd name="T50" fmla="*/ 503 w 171"/>
                <a:gd name="T51" fmla="*/ 168 h 90"/>
                <a:gd name="T52" fmla="*/ 528 w 171"/>
                <a:gd name="T53" fmla="*/ 39 h 90"/>
                <a:gd name="T54" fmla="*/ 627 w 171"/>
                <a:gd name="T55" fmla="*/ 0 h 90"/>
                <a:gd name="T56" fmla="*/ 772 w 171"/>
                <a:gd name="T57" fmla="*/ 80 h 90"/>
                <a:gd name="T58" fmla="*/ 851 w 171"/>
                <a:gd name="T59" fmla="*/ 59 h 90"/>
                <a:gd name="T60" fmla="*/ 912 w 171"/>
                <a:gd name="T61" fmla="*/ 80 h 90"/>
                <a:gd name="T62" fmla="*/ 1064 w 171"/>
                <a:gd name="T63" fmla="*/ 146 h 90"/>
                <a:gd name="T64" fmla="*/ 1198 w 171"/>
                <a:gd name="T65" fmla="*/ 122 h 90"/>
                <a:gd name="T66" fmla="*/ 1274 w 171"/>
                <a:gd name="T67" fmla="*/ 146 h 90"/>
                <a:gd name="T68" fmla="*/ 1305 w 171"/>
                <a:gd name="T69" fmla="*/ 207 h 90"/>
                <a:gd name="T70" fmla="*/ 1325 w 171"/>
                <a:gd name="T71" fmla="*/ 255 h 90"/>
                <a:gd name="T72" fmla="*/ 1379 w 171"/>
                <a:gd name="T73" fmla="*/ 281 h 90"/>
                <a:gd name="T74" fmla="*/ 1432 w 171"/>
                <a:gd name="T75" fmla="*/ 391 h 90"/>
                <a:gd name="T76" fmla="*/ 1464 w 171"/>
                <a:gd name="T77" fmla="*/ 456 h 90"/>
                <a:gd name="T78" fmla="*/ 1527 w 171"/>
                <a:gd name="T79" fmla="*/ 585 h 90"/>
                <a:gd name="T80" fmla="*/ 1536 w 171"/>
                <a:gd name="T81" fmla="*/ 660 h 90"/>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171" h="90">
                  <a:moveTo>
                    <a:pt x="167" y="85"/>
                  </a:moveTo>
                  <a:lnTo>
                    <a:pt x="163" y="84"/>
                  </a:lnTo>
                  <a:lnTo>
                    <a:pt x="157" y="83"/>
                  </a:lnTo>
                  <a:lnTo>
                    <a:pt x="154" y="83"/>
                  </a:lnTo>
                  <a:lnTo>
                    <a:pt x="152" y="86"/>
                  </a:lnTo>
                  <a:lnTo>
                    <a:pt x="145" y="87"/>
                  </a:lnTo>
                  <a:lnTo>
                    <a:pt x="139" y="84"/>
                  </a:lnTo>
                  <a:lnTo>
                    <a:pt x="129" y="90"/>
                  </a:lnTo>
                  <a:lnTo>
                    <a:pt x="122" y="88"/>
                  </a:lnTo>
                  <a:lnTo>
                    <a:pt x="122" y="83"/>
                  </a:lnTo>
                  <a:lnTo>
                    <a:pt x="121" y="81"/>
                  </a:lnTo>
                  <a:lnTo>
                    <a:pt x="119" y="83"/>
                  </a:lnTo>
                  <a:lnTo>
                    <a:pt x="117" y="84"/>
                  </a:lnTo>
                  <a:lnTo>
                    <a:pt x="116" y="85"/>
                  </a:lnTo>
                  <a:lnTo>
                    <a:pt x="115" y="87"/>
                  </a:lnTo>
                  <a:lnTo>
                    <a:pt x="110" y="87"/>
                  </a:lnTo>
                  <a:lnTo>
                    <a:pt x="107" y="88"/>
                  </a:lnTo>
                  <a:lnTo>
                    <a:pt x="103" y="88"/>
                  </a:lnTo>
                  <a:lnTo>
                    <a:pt x="100" y="84"/>
                  </a:lnTo>
                  <a:lnTo>
                    <a:pt x="98" y="81"/>
                  </a:lnTo>
                  <a:lnTo>
                    <a:pt x="94" y="80"/>
                  </a:lnTo>
                  <a:lnTo>
                    <a:pt x="93" y="78"/>
                  </a:lnTo>
                  <a:lnTo>
                    <a:pt x="84" y="78"/>
                  </a:lnTo>
                  <a:lnTo>
                    <a:pt x="76" y="74"/>
                  </a:lnTo>
                  <a:lnTo>
                    <a:pt x="67" y="75"/>
                  </a:lnTo>
                  <a:lnTo>
                    <a:pt x="64" y="70"/>
                  </a:lnTo>
                  <a:lnTo>
                    <a:pt x="58" y="68"/>
                  </a:lnTo>
                  <a:lnTo>
                    <a:pt x="46" y="73"/>
                  </a:lnTo>
                  <a:lnTo>
                    <a:pt x="36" y="72"/>
                  </a:lnTo>
                  <a:lnTo>
                    <a:pt x="33" y="72"/>
                  </a:lnTo>
                  <a:lnTo>
                    <a:pt x="29" y="72"/>
                  </a:lnTo>
                  <a:lnTo>
                    <a:pt x="25" y="72"/>
                  </a:lnTo>
                  <a:lnTo>
                    <a:pt x="21" y="71"/>
                  </a:lnTo>
                  <a:lnTo>
                    <a:pt x="17" y="69"/>
                  </a:lnTo>
                  <a:lnTo>
                    <a:pt x="14" y="65"/>
                  </a:lnTo>
                  <a:lnTo>
                    <a:pt x="12" y="63"/>
                  </a:lnTo>
                  <a:lnTo>
                    <a:pt x="8" y="62"/>
                  </a:lnTo>
                  <a:lnTo>
                    <a:pt x="4" y="63"/>
                  </a:lnTo>
                  <a:lnTo>
                    <a:pt x="3" y="59"/>
                  </a:lnTo>
                  <a:lnTo>
                    <a:pt x="2" y="53"/>
                  </a:lnTo>
                  <a:lnTo>
                    <a:pt x="0" y="49"/>
                  </a:lnTo>
                  <a:lnTo>
                    <a:pt x="3" y="51"/>
                  </a:lnTo>
                  <a:lnTo>
                    <a:pt x="7" y="49"/>
                  </a:lnTo>
                  <a:lnTo>
                    <a:pt x="11" y="45"/>
                  </a:lnTo>
                  <a:lnTo>
                    <a:pt x="15" y="44"/>
                  </a:lnTo>
                  <a:lnTo>
                    <a:pt x="23" y="43"/>
                  </a:lnTo>
                  <a:lnTo>
                    <a:pt x="31" y="32"/>
                  </a:lnTo>
                  <a:lnTo>
                    <a:pt x="44" y="26"/>
                  </a:lnTo>
                  <a:lnTo>
                    <a:pt x="47" y="24"/>
                  </a:lnTo>
                  <a:lnTo>
                    <a:pt x="48" y="21"/>
                  </a:lnTo>
                  <a:lnTo>
                    <a:pt x="54" y="22"/>
                  </a:lnTo>
                  <a:lnTo>
                    <a:pt x="56" y="20"/>
                  </a:lnTo>
                  <a:lnTo>
                    <a:pt x="57" y="9"/>
                  </a:lnTo>
                  <a:lnTo>
                    <a:pt x="59" y="5"/>
                  </a:lnTo>
                  <a:lnTo>
                    <a:pt x="65" y="1"/>
                  </a:lnTo>
                  <a:lnTo>
                    <a:pt x="70" y="0"/>
                  </a:lnTo>
                  <a:lnTo>
                    <a:pt x="77" y="4"/>
                  </a:lnTo>
                  <a:lnTo>
                    <a:pt x="86" y="10"/>
                  </a:lnTo>
                  <a:lnTo>
                    <a:pt x="90" y="10"/>
                  </a:lnTo>
                  <a:lnTo>
                    <a:pt x="94" y="7"/>
                  </a:lnTo>
                  <a:lnTo>
                    <a:pt x="97" y="7"/>
                  </a:lnTo>
                  <a:lnTo>
                    <a:pt x="101" y="10"/>
                  </a:lnTo>
                  <a:lnTo>
                    <a:pt x="113" y="19"/>
                  </a:lnTo>
                  <a:lnTo>
                    <a:pt x="119" y="18"/>
                  </a:lnTo>
                  <a:lnTo>
                    <a:pt x="124" y="16"/>
                  </a:lnTo>
                  <a:lnTo>
                    <a:pt x="133" y="15"/>
                  </a:lnTo>
                  <a:lnTo>
                    <a:pt x="142" y="12"/>
                  </a:lnTo>
                  <a:lnTo>
                    <a:pt x="142" y="18"/>
                  </a:lnTo>
                  <a:lnTo>
                    <a:pt x="143" y="21"/>
                  </a:lnTo>
                  <a:lnTo>
                    <a:pt x="145" y="25"/>
                  </a:lnTo>
                  <a:lnTo>
                    <a:pt x="147" y="28"/>
                  </a:lnTo>
                  <a:lnTo>
                    <a:pt x="148" y="31"/>
                  </a:lnTo>
                  <a:lnTo>
                    <a:pt x="149" y="32"/>
                  </a:lnTo>
                  <a:lnTo>
                    <a:pt x="153" y="35"/>
                  </a:lnTo>
                  <a:lnTo>
                    <a:pt x="157" y="36"/>
                  </a:lnTo>
                  <a:lnTo>
                    <a:pt x="159" y="48"/>
                  </a:lnTo>
                  <a:lnTo>
                    <a:pt x="162" y="51"/>
                  </a:lnTo>
                  <a:lnTo>
                    <a:pt x="163" y="56"/>
                  </a:lnTo>
                  <a:lnTo>
                    <a:pt x="166" y="63"/>
                  </a:lnTo>
                  <a:lnTo>
                    <a:pt x="169" y="71"/>
                  </a:lnTo>
                  <a:lnTo>
                    <a:pt x="171" y="77"/>
                  </a:lnTo>
                  <a:lnTo>
                    <a:pt x="171" y="81"/>
                  </a:lnTo>
                  <a:lnTo>
                    <a:pt x="167" y="85"/>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7" name="Freeform 11">
              <a:extLst>
                <a:ext uri="{FF2B5EF4-FFF2-40B4-BE49-F238E27FC236}">
                  <a16:creationId xmlns:a16="http://schemas.microsoft.com/office/drawing/2014/main" id="{00000000-0008-0000-0900-0000177E1200}"/>
                </a:ext>
              </a:extLst>
            </xdr:cNvPr>
            <xdr:cNvSpPr>
              <a:spLocks noChangeAspect="1"/>
            </xdr:cNvSpPr>
          </xdr:nvSpPr>
          <xdr:spPr bwMode="auto">
            <a:xfrm rot="238154">
              <a:off x="2001" y="2894"/>
              <a:ext cx="206" cy="254"/>
            </a:xfrm>
            <a:custGeom>
              <a:avLst/>
              <a:gdLst>
                <a:gd name="T0" fmla="*/ 180 w 167"/>
                <a:gd name="T1" fmla="*/ 602 h 205"/>
                <a:gd name="T2" fmla="*/ 207 w 167"/>
                <a:gd name="T3" fmla="*/ 528 h 205"/>
                <a:gd name="T4" fmla="*/ 168 w 167"/>
                <a:gd name="T5" fmla="*/ 426 h 205"/>
                <a:gd name="T6" fmla="*/ 200 w 167"/>
                <a:gd name="T7" fmla="*/ 353 h 205"/>
                <a:gd name="T8" fmla="*/ 150 w 167"/>
                <a:gd name="T9" fmla="*/ 239 h 205"/>
                <a:gd name="T10" fmla="*/ 122 w 167"/>
                <a:gd name="T11" fmla="*/ 136 h 205"/>
                <a:gd name="T12" fmla="*/ 80 w 167"/>
                <a:gd name="T13" fmla="*/ 1 h 205"/>
                <a:gd name="T14" fmla="*/ 150 w 167"/>
                <a:gd name="T15" fmla="*/ 62 h 205"/>
                <a:gd name="T16" fmla="*/ 236 w 167"/>
                <a:gd name="T17" fmla="*/ 181 h 205"/>
                <a:gd name="T18" fmla="*/ 338 w 167"/>
                <a:gd name="T19" fmla="*/ 256 h 205"/>
                <a:gd name="T20" fmla="*/ 417 w 167"/>
                <a:gd name="T21" fmla="*/ 327 h 205"/>
                <a:gd name="T22" fmla="*/ 482 w 167"/>
                <a:gd name="T23" fmla="*/ 353 h 205"/>
                <a:gd name="T24" fmla="*/ 546 w 167"/>
                <a:gd name="T25" fmla="*/ 353 h 205"/>
                <a:gd name="T26" fmla="*/ 598 w 167"/>
                <a:gd name="T27" fmla="*/ 344 h 205"/>
                <a:gd name="T28" fmla="*/ 693 w 167"/>
                <a:gd name="T29" fmla="*/ 296 h 205"/>
                <a:gd name="T30" fmla="*/ 799 w 167"/>
                <a:gd name="T31" fmla="*/ 229 h 205"/>
                <a:gd name="T32" fmla="*/ 905 w 167"/>
                <a:gd name="T33" fmla="*/ 239 h 205"/>
                <a:gd name="T34" fmla="*/ 965 w 167"/>
                <a:gd name="T35" fmla="*/ 278 h 205"/>
                <a:gd name="T36" fmla="*/ 982 w 167"/>
                <a:gd name="T37" fmla="*/ 321 h 205"/>
                <a:gd name="T38" fmla="*/ 1055 w 167"/>
                <a:gd name="T39" fmla="*/ 327 h 205"/>
                <a:gd name="T40" fmla="*/ 1177 w 167"/>
                <a:gd name="T41" fmla="*/ 352 h 205"/>
                <a:gd name="T42" fmla="*/ 1211 w 167"/>
                <a:gd name="T43" fmla="*/ 455 h 205"/>
                <a:gd name="T44" fmla="*/ 1264 w 167"/>
                <a:gd name="T45" fmla="*/ 502 h 205"/>
                <a:gd name="T46" fmla="*/ 1288 w 167"/>
                <a:gd name="T47" fmla="*/ 493 h 205"/>
                <a:gd name="T48" fmla="*/ 1357 w 167"/>
                <a:gd name="T49" fmla="*/ 493 h 205"/>
                <a:gd name="T50" fmla="*/ 1329 w 167"/>
                <a:gd name="T51" fmla="*/ 541 h 205"/>
                <a:gd name="T52" fmla="*/ 1053 w 167"/>
                <a:gd name="T53" fmla="*/ 622 h 205"/>
                <a:gd name="T54" fmla="*/ 799 w 167"/>
                <a:gd name="T55" fmla="*/ 926 h 205"/>
                <a:gd name="T56" fmla="*/ 799 w 167"/>
                <a:gd name="T57" fmla="*/ 1106 h 205"/>
                <a:gd name="T58" fmla="*/ 738 w 167"/>
                <a:gd name="T59" fmla="*/ 1363 h 205"/>
                <a:gd name="T60" fmla="*/ 598 w 167"/>
                <a:gd name="T61" fmla="*/ 1432 h 205"/>
                <a:gd name="T62" fmla="*/ 451 w 167"/>
                <a:gd name="T63" fmla="*/ 1502 h 205"/>
                <a:gd name="T64" fmla="*/ 279 w 167"/>
                <a:gd name="T65" fmla="*/ 1633 h 205"/>
                <a:gd name="T66" fmla="*/ 207 w 167"/>
                <a:gd name="T67" fmla="*/ 1746 h 205"/>
                <a:gd name="T68" fmla="*/ 59 w 167"/>
                <a:gd name="T69" fmla="*/ 1697 h 205"/>
                <a:gd name="T70" fmla="*/ 80 w 167"/>
                <a:gd name="T71" fmla="*/ 1579 h 205"/>
                <a:gd name="T72" fmla="*/ 80 w 167"/>
                <a:gd name="T73" fmla="*/ 1502 h 205"/>
                <a:gd name="T74" fmla="*/ 90 w 167"/>
                <a:gd name="T75" fmla="*/ 1322 h 205"/>
                <a:gd name="T76" fmla="*/ 137 w 167"/>
                <a:gd name="T77" fmla="*/ 1272 h 205"/>
                <a:gd name="T78" fmla="*/ 146 w 167"/>
                <a:gd name="T79" fmla="*/ 1213 h 205"/>
                <a:gd name="T80" fmla="*/ 73 w 167"/>
                <a:gd name="T81" fmla="*/ 1162 h 205"/>
                <a:gd name="T82" fmla="*/ 99 w 167"/>
                <a:gd name="T83" fmla="*/ 1100 h 205"/>
                <a:gd name="T84" fmla="*/ 185 w 167"/>
                <a:gd name="T85" fmla="*/ 997 h 205"/>
                <a:gd name="T86" fmla="*/ 344 w 167"/>
                <a:gd name="T87" fmla="*/ 844 h 205"/>
                <a:gd name="T88" fmla="*/ 428 w 167"/>
                <a:gd name="T89" fmla="*/ 746 h 205"/>
                <a:gd name="T90" fmla="*/ 291 w 167"/>
                <a:gd name="T91" fmla="*/ 622 h 205"/>
                <a:gd name="T92" fmla="*/ 200 w 167"/>
                <a:gd name="T93" fmla="*/ 644 h 205"/>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67" h="205">
                  <a:moveTo>
                    <a:pt x="22" y="76"/>
                  </a:moveTo>
                  <a:lnTo>
                    <a:pt x="22" y="70"/>
                  </a:lnTo>
                  <a:lnTo>
                    <a:pt x="25" y="66"/>
                  </a:lnTo>
                  <a:lnTo>
                    <a:pt x="25" y="62"/>
                  </a:lnTo>
                  <a:lnTo>
                    <a:pt x="21" y="55"/>
                  </a:lnTo>
                  <a:lnTo>
                    <a:pt x="20" y="50"/>
                  </a:lnTo>
                  <a:lnTo>
                    <a:pt x="24" y="46"/>
                  </a:lnTo>
                  <a:lnTo>
                    <a:pt x="24" y="42"/>
                  </a:lnTo>
                  <a:lnTo>
                    <a:pt x="22" y="36"/>
                  </a:lnTo>
                  <a:lnTo>
                    <a:pt x="19" y="28"/>
                  </a:lnTo>
                  <a:lnTo>
                    <a:pt x="16" y="21"/>
                  </a:lnTo>
                  <a:lnTo>
                    <a:pt x="15" y="16"/>
                  </a:lnTo>
                  <a:lnTo>
                    <a:pt x="12" y="13"/>
                  </a:lnTo>
                  <a:lnTo>
                    <a:pt x="10" y="1"/>
                  </a:lnTo>
                  <a:lnTo>
                    <a:pt x="14" y="0"/>
                  </a:lnTo>
                  <a:lnTo>
                    <a:pt x="19" y="7"/>
                  </a:lnTo>
                  <a:lnTo>
                    <a:pt x="23" y="13"/>
                  </a:lnTo>
                  <a:lnTo>
                    <a:pt x="29" y="21"/>
                  </a:lnTo>
                  <a:lnTo>
                    <a:pt x="35" y="26"/>
                  </a:lnTo>
                  <a:lnTo>
                    <a:pt x="41" y="30"/>
                  </a:lnTo>
                  <a:lnTo>
                    <a:pt x="45" y="34"/>
                  </a:lnTo>
                  <a:lnTo>
                    <a:pt x="51" y="39"/>
                  </a:lnTo>
                  <a:lnTo>
                    <a:pt x="56" y="40"/>
                  </a:lnTo>
                  <a:lnTo>
                    <a:pt x="59" y="42"/>
                  </a:lnTo>
                  <a:lnTo>
                    <a:pt x="62" y="41"/>
                  </a:lnTo>
                  <a:lnTo>
                    <a:pt x="67" y="42"/>
                  </a:lnTo>
                  <a:lnTo>
                    <a:pt x="72" y="42"/>
                  </a:lnTo>
                  <a:lnTo>
                    <a:pt x="74" y="40"/>
                  </a:lnTo>
                  <a:lnTo>
                    <a:pt x="79" y="38"/>
                  </a:lnTo>
                  <a:lnTo>
                    <a:pt x="85" y="35"/>
                  </a:lnTo>
                  <a:lnTo>
                    <a:pt x="94" y="28"/>
                  </a:lnTo>
                  <a:lnTo>
                    <a:pt x="98" y="27"/>
                  </a:lnTo>
                  <a:lnTo>
                    <a:pt x="105" y="32"/>
                  </a:lnTo>
                  <a:lnTo>
                    <a:pt x="111" y="28"/>
                  </a:lnTo>
                  <a:lnTo>
                    <a:pt x="115" y="28"/>
                  </a:lnTo>
                  <a:lnTo>
                    <a:pt x="118" y="32"/>
                  </a:lnTo>
                  <a:lnTo>
                    <a:pt x="119" y="36"/>
                  </a:lnTo>
                  <a:lnTo>
                    <a:pt x="120" y="38"/>
                  </a:lnTo>
                  <a:lnTo>
                    <a:pt x="124" y="39"/>
                  </a:lnTo>
                  <a:lnTo>
                    <a:pt x="130" y="39"/>
                  </a:lnTo>
                  <a:lnTo>
                    <a:pt x="140" y="39"/>
                  </a:lnTo>
                  <a:lnTo>
                    <a:pt x="144" y="41"/>
                  </a:lnTo>
                  <a:lnTo>
                    <a:pt x="146" y="45"/>
                  </a:lnTo>
                  <a:lnTo>
                    <a:pt x="148" y="53"/>
                  </a:lnTo>
                  <a:lnTo>
                    <a:pt x="150" y="58"/>
                  </a:lnTo>
                  <a:lnTo>
                    <a:pt x="155" y="59"/>
                  </a:lnTo>
                  <a:lnTo>
                    <a:pt x="157" y="60"/>
                  </a:lnTo>
                  <a:lnTo>
                    <a:pt x="158" y="58"/>
                  </a:lnTo>
                  <a:lnTo>
                    <a:pt x="164" y="55"/>
                  </a:lnTo>
                  <a:lnTo>
                    <a:pt x="166" y="58"/>
                  </a:lnTo>
                  <a:lnTo>
                    <a:pt x="167" y="62"/>
                  </a:lnTo>
                  <a:lnTo>
                    <a:pt x="163" y="64"/>
                  </a:lnTo>
                  <a:lnTo>
                    <a:pt x="135" y="70"/>
                  </a:lnTo>
                  <a:lnTo>
                    <a:pt x="129" y="73"/>
                  </a:lnTo>
                  <a:lnTo>
                    <a:pt x="118" y="83"/>
                  </a:lnTo>
                  <a:lnTo>
                    <a:pt x="98" y="109"/>
                  </a:lnTo>
                  <a:lnTo>
                    <a:pt x="96" y="118"/>
                  </a:lnTo>
                  <a:lnTo>
                    <a:pt x="98" y="130"/>
                  </a:lnTo>
                  <a:lnTo>
                    <a:pt x="97" y="151"/>
                  </a:lnTo>
                  <a:lnTo>
                    <a:pt x="91" y="160"/>
                  </a:lnTo>
                  <a:lnTo>
                    <a:pt x="82" y="164"/>
                  </a:lnTo>
                  <a:lnTo>
                    <a:pt x="74" y="168"/>
                  </a:lnTo>
                  <a:lnTo>
                    <a:pt x="62" y="174"/>
                  </a:lnTo>
                  <a:lnTo>
                    <a:pt x="55" y="176"/>
                  </a:lnTo>
                  <a:lnTo>
                    <a:pt x="36" y="187"/>
                  </a:lnTo>
                  <a:lnTo>
                    <a:pt x="34" y="191"/>
                  </a:lnTo>
                  <a:lnTo>
                    <a:pt x="31" y="202"/>
                  </a:lnTo>
                  <a:lnTo>
                    <a:pt x="25" y="205"/>
                  </a:lnTo>
                  <a:lnTo>
                    <a:pt x="18" y="205"/>
                  </a:lnTo>
                  <a:lnTo>
                    <a:pt x="7" y="199"/>
                  </a:lnTo>
                  <a:lnTo>
                    <a:pt x="0" y="190"/>
                  </a:lnTo>
                  <a:lnTo>
                    <a:pt x="10" y="186"/>
                  </a:lnTo>
                  <a:lnTo>
                    <a:pt x="11" y="183"/>
                  </a:lnTo>
                  <a:lnTo>
                    <a:pt x="10" y="176"/>
                  </a:lnTo>
                  <a:lnTo>
                    <a:pt x="10" y="162"/>
                  </a:lnTo>
                  <a:lnTo>
                    <a:pt x="11" y="155"/>
                  </a:lnTo>
                  <a:lnTo>
                    <a:pt x="15" y="151"/>
                  </a:lnTo>
                  <a:lnTo>
                    <a:pt x="17" y="149"/>
                  </a:lnTo>
                  <a:lnTo>
                    <a:pt x="19" y="145"/>
                  </a:lnTo>
                  <a:lnTo>
                    <a:pt x="18" y="143"/>
                  </a:lnTo>
                  <a:lnTo>
                    <a:pt x="12" y="138"/>
                  </a:lnTo>
                  <a:lnTo>
                    <a:pt x="9" y="136"/>
                  </a:lnTo>
                  <a:lnTo>
                    <a:pt x="8" y="130"/>
                  </a:lnTo>
                  <a:lnTo>
                    <a:pt x="12" y="129"/>
                  </a:lnTo>
                  <a:lnTo>
                    <a:pt x="20" y="126"/>
                  </a:lnTo>
                  <a:lnTo>
                    <a:pt x="23" y="117"/>
                  </a:lnTo>
                  <a:lnTo>
                    <a:pt x="29" y="109"/>
                  </a:lnTo>
                  <a:lnTo>
                    <a:pt x="42" y="99"/>
                  </a:lnTo>
                  <a:lnTo>
                    <a:pt x="50" y="91"/>
                  </a:lnTo>
                  <a:lnTo>
                    <a:pt x="53" y="87"/>
                  </a:lnTo>
                  <a:lnTo>
                    <a:pt x="52" y="83"/>
                  </a:lnTo>
                  <a:lnTo>
                    <a:pt x="36" y="73"/>
                  </a:lnTo>
                  <a:lnTo>
                    <a:pt x="27" y="77"/>
                  </a:lnTo>
                  <a:lnTo>
                    <a:pt x="24" y="76"/>
                  </a:lnTo>
                  <a:lnTo>
                    <a:pt x="22" y="76"/>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8" name="Freeform 12">
              <a:extLst>
                <a:ext uri="{FF2B5EF4-FFF2-40B4-BE49-F238E27FC236}">
                  <a16:creationId xmlns:a16="http://schemas.microsoft.com/office/drawing/2014/main" id="{00000000-0008-0000-0900-0000187E1200}"/>
                </a:ext>
              </a:extLst>
            </xdr:cNvPr>
            <xdr:cNvSpPr>
              <a:spLocks noChangeAspect="1"/>
            </xdr:cNvSpPr>
          </xdr:nvSpPr>
          <xdr:spPr bwMode="auto">
            <a:xfrm rot="238154">
              <a:off x="1865" y="2971"/>
              <a:ext cx="138" cy="120"/>
            </a:xfrm>
            <a:custGeom>
              <a:avLst/>
              <a:gdLst>
                <a:gd name="T0" fmla="*/ 157 w 111"/>
                <a:gd name="T1" fmla="*/ 782 h 97"/>
                <a:gd name="T2" fmla="*/ 96 w 111"/>
                <a:gd name="T3" fmla="*/ 735 h 97"/>
                <a:gd name="T4" fmla="*/ 26 w 111"/>
                <a:gd name="T5" fmla="*/ 606 h 97"/>
                <a:gd name="T6" fmla="*/ 71 w 111"/>
                <a:gd name="T7" fmla="*/ 541 h 97"/>
                <a:gd name="T8" fmla="*/ 109 w 111"/>
                <a:gd name="T9" fmla="*/ 464 h 97"/>
                <a:gd name="T10" fmla="*/ 71 w 111"/>
                <a:gd name="T11" fmla="*/ 392 h 97"/>
                <a:gd name="T12" fmla="*/ 0 w 111"/>
                <a:gd name="T13" fmla="*/ 364 h 97"/>
                <a:gd name="T14" fmla="*/ 62 w 111"/>
                <a:gd name="T15" fmla="*/ 285 h 97"/>
                <a:gd name="T16" fmla="*/ 144 w 111"/>
                <a:gd name="T17" fmla="*/ 225 h 97"/>
                <a:gd name="T18" fmla="*/ 184 w 111"/>
                <a:gd name="T19" fmla="*/ 136 h 97"/>
                <a:gd name="T20" fmla="*/ 195 w 111"/>
                <a:gd name="T21" fmla="*/ 32 h 97"/>
                <a:gd name="T22" fmla="*/ 223 w 111"/>
                <a:gd name="T23" fmla="*/ 26 h 97"/>
                <a:gd name="T24" fmla="*/ 261 w 111"/>
                <a:gd name="T25" fmla="*/ 40 h 97"/>
                <a:gd name="T26" fmla="*/ 316 w 111"/>
                <a:gd name="T27" fmla="*/ 49 h 97"/>
                <a:gd name="T28" fmla="*/ 377 w 111"/>
                <a:gd name="T29" fmla="*/ 71 h 97"/>
                <a:gd name="T30" fmla="*/ 444 w 111"/>
                <a:gd name="T31" fmla="*/ 71 h 97"/>
                <a:gd name="T32" fmla="*/ 516 w 111"/>
                <a:gd name="T33" fmla="*/ 109 h 97"/>
                <a:gd name="T34" fmla="*/ 552 w 111"/>
                <a:gd name="T35" fmla="*/ 182 h 97"/>
                <a:gd name="T36" fmla="*/ 587 w 111"/>
                <a:gd name="T37" fmla="*/ 225 h 97"/>
                <a:gd name="T38" fmla="*/ 618 w 111"/>
                <a:gd name="T39" fmla="*/ 176 h 97"/>
                <a:gd name="T40" fmla="*/ 608 w 111"/>
                <a:gd name="T41" fmla="*/ 135 h 97"/>
                <a:gd name="T42" fmla="*/ 608 w 111"/>
                <a:gd name="T43" fmla="*/ 75 h 97"/>
                <a:gd name="T44" fmla="*/ 642 w 111"/>
                <a:gd name="T45" fmla="*/ 88 h 97"/>
                <a:gd name="T46" fmla="*/ 680 w 111"/>
                <a:gd name="T47" fmla="*/ 61 h 97"/>
                <a:gd name="T48" fmla="*/ 730 w 111"/>
                <a:gd name="T49" fmla="*/ 40 h 97"/>
                <a:gd name="T50" fmla="*/ 792 w 111"/>
                <a:gd name="T51" fmla="*/ 88 h 97"/>
                <a:gd name="T52" fmla="*/ 908 w 111"/>
                <a:gd name="T53" fmla="*/ 135 h 97"/>
                <a:gd name="T54" fmla="*/ 985 w 111"/>
                <a:gd name="T55" fmla="*/ 176 h 97"/>
                <a:gd name="T56" fmla="*/ 914 w 111"/>
                <a:gd name="T57" fmla="*/ 270 h 97"/>
                <a:gd name="T58" fmla="*/ 845 w 111"/>
                <a:gd name="T59" fmla="*/ 426 h 97"/>
                <a:gd name="T60" fmla="*/ 894 w 111"/>
                <a:gd name="T61" fmla="*/ 490 h 97"/>
                <a:gd name="T62" fmla="*/ 955 w 111"/>
                <a:gd name="T63" fmla="*/ 600 h 97"/>
                <a:gd name="T64" fmla="*/ 940 w 111"/>
                <a:gd name="T65" fmla="*/ 678 h 97"/>
                <a:gd name="T66" fmla="*/ 845 w 111"/>
                <a:gd name="T67" fmla="*/ 807 h 97"/>
                <a:gd name="T68" fmla="*/ 768 w 111"/>
                <a:gd name="T69" fmla="*/ 803 h 97"/>
                <a:gd name="T70" fmla="*/ 768 w 111"/>
                <a:gd name="T71" fmla="*/ 669 h 97"/>
                <a:gd name="T72" fmla="*/ 686 w 111"/>
                <a:gd name="T73" fmla="*/ 574 h 97"/>
                <a:gd name="T74" fmla="*/ 287 w 111"/>
                <a:gd name="T75" fmla="*/ 632 h 97"/>
                <a:gd name="T76" fmla="*/ 179 w 111"/>
                <a:gd name="T77" fmla="*/ 782 h 97"/>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0" t="0" r="r" b="b"/>
              <a:pathLst>
                <a:path w="111" h="97">
                  <a:moveTo>
                    <a:pt x="20" y="93"/>
                  </a:moveTo>
                  <a:lnTo>
                    <a:pt x="18" y="93"/>
                  </a:lnTo>
                  <a:lnTo>
                    <a:pt x="15" y="91"/>
                  </a:lnTo>
                  <a:lnTo>
                    <a:pt x="11" y="87"/>
                  </a:lnTo>
                  <a:lnTo>
                    <a:pt x="5" y="77"/>
                  </a:lnTo>
                  <a:lnTo>
                    <a:pt x="3" y="73"/>
                  </a:lnTo>
                  <a:lnTo>
                    <a:pt x="5" y="69"/>
                  </a:lnTo>
                  <a:lnTo>
                    <a:pt x="8" y="64"/>
                  </a:lnTo>
                  <a:lnTo>
                    <a:pt x="11" y="59"/>
                  </a:lnTo>
                  <a:lnTo>
                    <a:pt x="12" y="55"/>
                  </a:lnTo>
                  <a:lnTo>
                    <a:pt x="11" y="50"/>
                  </a:lnTo>
                  <a:lnTo>
                    <a:pt x="8" y="46"/>
                  </a:lnTo>
                  <a:lnTo>
                    <a:pt x="4" y="44"/>
                  </a:lnTo>
                  <a:lnTo>
                    <a:pt x="0" y="43"/>
                  </a:lnTo>
                  <a:lnTo>
                    <a:pt x="3" y="37"/>
                  </a:lnTo>
                  <a:lnTo>
                    <a:pt x="7" y="34"/>
                  </a:lnTo>
                  <a:lnTo>
                    <a:pt x="11" y="31"/>
                  </a:lnTo>
                  <a:lnTo>
                    <a:pt x="16" y="27"/>
                  </a:lnTo>
                  <a:lnTo>
                    <a:pt x="20" y="21"/>
                  </a:lnTo>
                  <a:lnTo>
                    <a:pt x="21" y="16"/>
                  </a:lnTo>
                  <a:lnTo>
                    <a:pt x="22" y="10"/>
                  </a:lnTo>
                  <a:lnTo>
                    <a:pt x="22" y="4"/>
                  </a:lnTo>
                  <a:lnTo>
                    <a:pt x="22" y="0"/>
                  </a:lnTo>
                  <a:lnTo>
                    <a:pt x="25" y="3"/>
                  </a:lnTo>
                  <a:lnTo>
                    <a:pt x="27" y="4"/>
                  </a:lnTo>
                  <a:lnTo>
                    <a:pt x="30" y="5"/>
                  </a:lnTo>
                  <a:lnTo>
                    <a:pt x="32" y="5"/>
                  </a:lnTo>
                  <a:lnTo>
                    <a:pt x="35" y="6"/>
                  </a:lnTo>
                  <a:lnTo>
                    <a:pt x="39" y="8"/>
                  </a:lnTo>
                  <a:lnTo>
                    <a:pt x="43" y="8"/>
                  </a:lnTo>
                  <a:lnTo>
                    <a:pt x="48" y="7"/>
                  </a:lnTo>
                  <a:lnTo>
                    <a:pt x="51" y="8"/>
                  </a:lnTo>
                  <a:lnTo>
                    <a:pt x="55" y="9"/>
                  </a:lnTo>
                  <a:lnTo>
                    <a:pt x="59" y="12"/>
                  </a:lnTo>
                  <a:lnTo>
                    <a:pt x="61" y="17"/>
                  </a:lnTo>
                  <a:lnTo>
                    <a:pt x="63" y="22"/>
                  </a:lnTo>
                  <a:lnTo>
                    <a:pt x="64" y="25"/>
                  </a:lnTo>
                  <a:lnTo>
                    <a:pt x="67" y="27"/>
                  </a:lnTo>
                  <a:lnTo>
                    <a:pt x="68" y="25"/>
                  </a:lnTo>
                  <a:lnTo>
                    <a:pt x="70" y="21"/>
                  </a:lnTo>
                  <a:lnTo>
                    <a:pt x="70" y="19"/>
                  </a:lnTo>
                  <a:lnTo>
                    <a:pt x="68" y="15"/>
                  </a:lnTo>
                  <a:lnTo>
                    <a:pt x="67" y="11"/>
                  </a:lnTo>
                  <a:lnTo>
                    <a:pt x="68" y="9"/>
                  </a:lnTo>
                  <a:lnTo>
                    <a:pt x="69" y="8"/>
                  </a:lnTo>
                  <a:lnTo>
                    <a:pt x="73" y="10"/>
                  </a:lnTo>
                  <a:lnTo>
                    <a:pt x="74" y="8"/>
                  </a:lnTo>
                  <a:lnTo>
                    <a:pt x="77" y="7"/>
                  </a:lnTo>
                  <a:lnTo>
                    <a:pt x="81" y="5"/>
                  </a:lnTo>
                  <a:lnTo>
                    <a:pt x="83" y="5"/>
                  </a:lnTo>
                  <a:lnTo>
                    <a:pt x="86" y="9"/>
                  </a:lnTo>
                  <a:lnTo>
                    <a:pt x="89" y="10"/>
                  </a:lnTo>
                  <a:lnTo>
                    <a:pt x="96" y="8"/>
                  </a:lnTo>
                  <a:lnTo>
                    <a:pt x="103" y="15"/>
                  </a:lnTo>
                  <a:lnTo>
                    <a:pt x="107" y="18"/>
                  </a:lnTo>
                  <a:lnTo>
                    <a:pt x="111" y="21"/>
                  </a:lnTo>
                  <a:lnTo>
                    <a:pt x="111" y="22"/>
                  </a:lnTo>
                  <a:lnTo>
                    <a:pt x="104" y="32"/>
                  </a:lnTo>
                  <a:lnTo>
                    <a:pt x="98" y="42"/>
                  </a:lnTo>
                  <a:lnTo>
                    <a:pt x="96" y="51"/>
                  </a:lnTo>
                  <a:lnTo>
                    <a:pt x="97" y="54"/>
                  </a:lnTo>
                  <a:lnTo>
                    <a:pt x="101" y="59"/>
                  </a:lnTo>
                  <a:lnTo>
                    <a:pt x="107" y="68"/>
                  </a:lnTo>
                  <a:lnTo>
                    <a:pt x="108" y="71"/>
                  </a:lnTo>
                  <a:lnTo>
                    <a:pt x="109" y="75"/>
                  </a:lnTo>
                  <a:lnTo>
                    <a:pt x="106" y="81"/>
                  </a:lnTo>
                  <a:lnTo>
                    <a:pt x="101" y="91"/>
                  </a:lnTo>
                  <a:lnTo>
                    <a:pt x="96" y="96"/>
                  </a:lnTo>
                  <a:lnTo>
                    <a:pt x="91" y="97"/>
                  </a:lnTo>
                  <a:lnTo>
                    <a:pt x="87" y="95"/>
                  </a:lnTo>
                  <a:lnTo>
                    <a:pt x="86" y="90"/>
                  </a:lnTo>
                  <a:lnTo>
                    <a:pt x="87" y="79"/>
                  </a:lnTo>
                  <a:lnTo>
                    <a:pt x="84" y="72"/>
                  </a:lnTo>
                  <a:lnTo>
                    <a:pt x="78" y="68"/>
                  </a:lnTo>
                  <a:lnTo>
                    <a:pt x="72" y="68"/>
                  </a:lnTo>
                  <a:lnTo>
                    <a:pt x="33" y="75"/>
                  </a:lnTo>
                  <a:lnTo>
                    <a:pt x="26" y="82"/>
                  </a:lnTo>
                  <a:lnTo>
                    <a:pt x="20" y="93"/>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29" name="Freeform 13">
              <a:extLst>
                <a:ext uri="{FF2B5EF4-FFF2-40B4-BE49-F238E27FC236}">
                  <a16:creationId xmlns:a16="http://schemas.microsoft.com/office/drawing/2014/main" id="{00000000-0008-0000-0900-0000197E1200}"/>
                </a:ext>
              </a:extLst>
            </xdr:cNvPr>
            <xdr:cNvSpPr>
              <a:spLocks noChangeAspect="1"/>
            </xdr:cNvSpPr>
          </xdr:nvSpPr>
          <xdr:spPr bwMode="auto">
            <a:xfrm rot="238154">
              <a:off x="1736" y="2897"/>
              <a:ext cx="161" cy="170"/>
            </a:xfrm>
            <a:custGeom>
              <a:avLst/>
              <a:gdLst>
                <a:gd name="T0" fmla="*/ 898 w 130"/>
                <a:gd name="T1" fmla="*/ 846 h 137"/>
                <a:gd name="T2" fmla="*/ 830 w 130"/>
                <a:gd name="T3" fmla="*/ 867 h 137"/>
                <a:gd name="T4" fmla="*/ 759 w 130"/>
                <a:gd name="T5" fmla="*/ 888 h 137"/>
                <a:gd name="T6" fmla="*/ 698 w 130"/>
                <a:gd name="T7" fmla="*/ 906 h 137"/>
                <a:gd name="T8" fmla="*/ 599 w 130"/>
                <a:gd name="T9" fmla="*/ 926 h 137"/>
                <a:gd name="T10" fmla="*/ 564 w 130"/>
                <a:gd name="T11" fmla="*/ 888 h 137"/>
                <a:gd name="T12" fmla="*/ 540 w 130"/>
                <a:gd name="T13" fmla="*/ 846 h 137"/>
                <a:gd name="T14" fmla="*/ 490 w 130"/>
                <a:gd name="T15" fmla="*/ 839 h 137"/>
                <a:gd name="T16" fmla="*/ 468 w 130"/>
                <a:gd name="T17" fmla="*/ 788 h 137"/>
                <a:gd name="T18" fmla="*/ 437 w 130"/>
                <a:gd name="T19" fmla="*/ 792 h 137"/>
                <a:gd name="T20" fmla="*/ 396 w 130"/>
                <a:gd name="T21" fmla="*/ 864 h 137"/>
                <a:gd name="T22" fmla="*/ 378 w 130"/>
                <a:gd name="T23" fmla="*/ 960 h 137"/>
                <a:gd name="T24" fmla="*/ 374 w 130"/>
                <a:gd name="T25" fmla="*/ 1050 h 137"/>
                <a:gd name="T26" fmla="*/ 296 w 130"/>
                <a:gd name="T27" fmla="*/ 1184 h 137"/>
                <a:gd name="T28" fmla="*/ 229 w 130"/>
                <a:gd name="T29" fmla="*/ 1135 h 137"/>
                <a:gd name="T30" fmla="*/ 207 w 130"/>
                <a:gd name="T31" fmla="*/ 1034 h 137"/>
                <a:gd name="T32" fmla="*/ 168 w 130"/>
                <a:gd name="T33" fmla="*/ 960 h 137"/>
                <a:gd name="T34" fmla="*/ 95 w 130"/>
                <a:gd name="T35" fmla="*/ 926 h 137"/>
                <a:gd name="T36" fmla="*/ 110 w 130"/>
                <a:gd name="T37" fmla="*/ 792 h 137"/>
                <a:gd name="T38" fmla="*/ 135 w 130"/>
                <a:gd name="T39" fmla="*/ 682 h 137"/>
                <a:gd name="T40" fmla="*/ 110 w 130"/>
                <a:gd name="T41" fmla="*/ 550 h 137"/>
                <a:gd name="T42" fmla="*/ 88 w 130"/>
                <a:gd name="T43" fmla="*/ 454 h 137"/>
                <a:gd name="T44" fmla="*/ 40 w 130"/>
                <a:gd name="T45" fmla="*/ 391 h 137"/>
                <a:gd name="T46" fmla="*/ 0 w 130"/>
                <a:gd name="T47" fmla="*/ 351 h 137"/>
                <a:gd name="T48" fmla="*/ 32 w 130"/>
                <a:gd name="T49" fmla="*/ 283 h 137"/>
                <a:gd name="T50" fmla="*/ 109 w 130"/>
                <a:gd name="T51" fmla="*/ 62 h 137"/>
                <a:gd name="T52" fmla="*/ 181 w 130"/>
                <a:gd name="T53" fmla="*/ 71 h 137"/>
                <a:gd name="T54" fmla="*/ 229 w 130"/>
                <a:gd name="T55" fmla="*/ 0 h 137"/>
                <a:gd name="T56" fmla="*/ 305 w 130"/>
                <a:gd name="T57" fmla="*/ 40 h 137"/>
                <a:gd name="T58" fmla="*/ 417 w 130"/>
                <a:gd name="T59" fmla="*/ 77 h 137"/>
                <a:gd name="T60" fmla="*/ 455 w 130"/>
                <a:gd name="T61" fmla="*/ 119 h 137"/>
                <a:gd name="T62" fmla="*/ 541 w 130"/>
                <a:gd name="T63" fmla="*/ 109 h 137"/>
                <a:gd name="T64" fmla="*/ 607 w 130"/>
                <a:gd name="T65" fmla="*/ 50 h 137"/>
                <a:gd name="T66" fmla="*/ 651 w 130"/>
                <a:gd name="T67" fmla="*/ 77 h 137"/>
                <a:gd name="T68" fmla="*/ 710 w 130"/>
                <a:gd name="T69" fmla="*/ 109 h 137"/>
                <a:gd name="T70" fmla="*/ 759 w 130"/>
                <a:gd name="T71" fmla="*/ 155 h 137"/>
                <a:gd name="T72" fmla="*/ 830 w 130"/>
                <a:gd name="T73" fmla="*/ 168 h 137"/>
                <a:gd name="T74" fmla="*/ 889 w 130"/>
                <a:gd name="T75" fmla="*/ 168 h 137"/>
                <a:gd name="T76" fmla="*/ 956 w 130"/>
                <a:gd name="T77" fmla="*/ 334 h 137"/>
                <a:gd name="T78" fmla="*/ 1101 w 130"/>
                <a:gd name="T79" fmla="*/ 465 h 137"/>
                <a:gd name="T80" fmla="*/ 1101 w 130"/>
                <a:gd name="T81" fmla="*/ 545 h 137"/>
                <a:gd name="T82" fmla="*/ 1089 w 130"/>
                <a:gd name="T83" fmla="*/ 638 h 137"/>
                <a:gd name="T84" fmla="*/ 1009 w 130"/>
                <a:gd name="T85" fmla="*/ 727 h 137"/>
                <a:gd name="T86" fmla="*/ 940 w 130"/>
                <a:gd name="T87" fmla="*/ 778 h 137"/>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30" h="137">
                  <a:moveTo>
                    <a:pt x="108" y="96"/>
                  </a:moveTo>
                  <a:lnTo>
                    <a:pt x="106" y="98"/>
                  </a:lnTo>
                  <a:lnTo>
                    <a:pt x="102" y="101"/>
                  </a:lnTo>
                  <a:lnTo>
                    <a:pt x="98" y="101"/>
                  </a:lnTo>
                  <a:lnTo>
                    <a:pt x="94" y="101"/>
                  </a:lnTo>
                  <a:lnTo>
                    <a:pt x="90" y="102"/>
                  </a:lnTo>
                  <a:lnTo>
                    <a:pt x="84" y="105"/>
                  </a:lnTo>
                  <a:lnTo>
                    <a:pt x="82" y="105"/>
                  </a:lnTo>
                  <a:lnTo>
                    <a:pt x="77" y="106"/>
                  </a:lnTo>
                  <a:lnTo>
                    <a:pt x="70" y="106"/>
                  </a:lnTo>
                  <a:lnTo>
                    <a:pt x="67" y="105"/>
                  </a:lnTo>
                  <a:lnTo>
                    <a:pt x="66" y="102"/>
                  </a:lnTo>
                  <a:lnTo>
                    <a:pt x="65" y="99"/>
                  </a:lnTo>
                  <a:lnTo>
                    <a:pt x="63" y="98"/>
                  </a:lnTo>
                  <a:lnTo>
                    <a:pt x="59" y="98"/>
                  </a:lnTo>
                  <a:lnTo>
                    <a:pt x="58" y="97"/>
                  </a:lnTo>
                  <a:lnTo>
                    <a:pt x="56" y="94"/>
                  </a:lnTo>
                  <a:lnTo>
                    <a:pt x="56" y="91"/>
                  </a:lnTo>
                  <a:lnTo>
                    <a:pt x="54" y="91"/>
                  </a:lnTo>
                  <a:lnTo>
                    <a:pt x="52" y="92"/>
                  </a:lnTo>
                  <a:lnTo>
                    <a:pt x="50" y="95"/>
                  </a:lnTo>
                  <a:lnTo>
                    <a:pt x="47" y="99"/>
                  </a:lnTo>
                  <a:lnTo>
                    <a:pt x="45" y="104"/>
                  </a:lnTo>
                  <a:lnTo>
                    <a:pt x="45" y="111"/>
                  </a:lnTo>
                  <a:lnTo>
                    <a:pt x="45" y="116"/>
                  </a:lnTo>
                  <a:lnTo>
                    <a:pt x="44" y="122"/>
                  </a:lnTo>
                  <a:lnTo>
                    <a:pt x="38" y="135"/>
                  </a:lnTo>
                  <a:lnTo>
                    <a:pt x="35" y="137"/>
                  </a:lnTo>
                  <a:lnTo>
                    <a:pt x="30" y="135"/>
                  </a:lnTo>
                  <a:lnTo>
                    <a:pt x="27" y="131"/>
                  </a:lnTo>
                  <a:lnTo>
                    <a:pt x="26" y="126"/>
                  </a:lnTo>
                  <a:lnTo>
                    <a:pt x="24" y="119"/>
                  </a:lnTo>
                  <a:lnTo>
                    <a:pt x="23" y="113"/>
                  </a:lnTo>
                  <a:lnTo>
                    <a:pt x="20" y="111"/>
                  </a:lnTo>
                  <a:lnTo>
                    <a:pt x="15" y="111"/>
                  </a:lnTo>
                  <a:lnTo>
                    <a:pt x="11" y="106"/>
                  </a:lnTo>
                  <a:lnTo>
                    <a:pt x="11" y="96"/>
                  </a:lnTo>
                  <a:lnTo>
                    <a:pt x="13" y="92"/>
                  </a:lnTo>
                  <a:lnTo>
                    <a:pt x="14" y="86"/>
                  </a:lnTo>
                  <a:lnTo>
                    <a:pt x="15" y="79"/>
                  </a:lnTo>
                  <a:lnTo>
                    <a:pt x="14" y="69"/>
                  </a:lnTo>
                  <a:lnTo>
                    <a:pt x="13" y="64"/>
                  </a:lnTo>
                  <a:lnTo>
                    <a:pt x="13" y="58"/>
                  </a:lnTo>
                  <a:lnTo>
                    <a:pt x="10" y="52"/>
                  </a:lnTo>
                  <a:lnTo>
                    <a:pt x="8" y="47"/>
                  </a:lnTo>
                  <a:lnTo>
                    <a:pt x="5" y="45"/>
                  </a:lnTo>
                  <a:lnTo>
                    <a:pt x="1" y="42"/>
                  </a:lnTo>
                  <a:lnTo>
                    <a:pt x="0" y="40"/>
                  </a:lnTo>
                  <a:lnTo>
                    <a:pt x="2" y="36"/>
                  </a:lnTo>
                  <a:lnTo>
                    <a:pt x="4" y="32"/>
                  </a:lnTo>
                  <a:lnTo>
                    <a:pt x="3" y="24"/>
                  </a:lnTo>
                  <a:lnTo>
                    <a:pt x="12" y="7"/>
                  </a:lnTo>
                  <a:lnTo>
                    <a:pt x="17" y="8"/>
                  </a:lnTo>
                  <a:lnTo>
                    <a:pt x="21" y="8"/>
                  </a:lnTo>
                  <a:lnTo>
                    <a:pt x="23" y="5"/>
                  </a:lnTo>
                  <a:lnTo>
                    <a:pt x="27" y="0"/>
                  </a:lnTo>
                  <a:lnTo>
                    <a:pt x="35" y="1"/>
                  </a:lnTo>
                  <a:lnTo>
                    <a:pt x="36" y="5"/>
                  </a:lnTo>
                  <a:lnTo>
                    <a:pt x="41" y="11"/>
                  </a:lnTo>
                  <a:lnTo>
                    <a:pt x="49" y="9"/>
                  </a:lnTo>
                  <a:lnTo>
                    <a:pt x="53" y="11"/>
                  </a:lnTo>
                  <a:lnTo>
                    <a:pt x="53" y="14"/>
                  </a:lnTo>
                  <a:lnTo>
                    <a:pt x="62" y="17"/>
                  </a:lnTo>
                  <a:lnTo>
                    <a:pt x="64" y="12"/>
                  </a:lnTo>
                  <a:lnTo>
                    <a:pt x="70" y="11"/>
                  </a:lnTo>
                  <a:lnTo>
                    <a:pt x="72" y="6"/>
                  </a:lnTo>
                  <a:lnTo>
                    <a:pt x="73" y="10"/>
                  </a:lnTo>
                  <a:lnTo>
                    <a:pt x="77" y="9"/>
                  </a:lnTo>
                  <a:lnTo>
                    <a:pt x="81" y="10"/>
                  </a:lnTo>
                  <a:lnTo>
                    <a:pt x="83" y="12"/>
                  </a:lnTo>
                  <a:lnTo>
                    <a:pt x="86" y="16"/>
                  </a:lnTo>
                  <a:lnTo>
                    <a:pt x="90" y="18"/>
                  </a:lnTo>
                  <a:lnTo>
                    <a:pt x="94" y="19"/>
                  </a:lnTo>
                  <a:lnTo>
                    <a:pt x="98" y="19"/>
                  </a:lnTo>
                  <a:lnTo>
                    <a:pt x="102" y="19"/>
                  </a:lnTo>
                  <a:lnTo>
                    <a:pt x="105" y="19"/>
                  </a:lnTo>
                  <a:lnTo>
                    <a:pt x="110" y="27"/>
                  </a:lnTo>
                  <a:lnTo>
                    <a:pt x="113" y="39"/>
                  </a:lnTo>
                  <a:lnTo>
                    <a:pt x="121" y="47"/>
                  </a:lnTo>
                  <a:lnTo>
                    <a:pt x="130" y="53"/>
                  </a:lnTo>
                  <a:lnTo>
                    <a:pt x="130" y="57"/>
                  </a:lnTo>
                  <a:lnTo>
                    <a:pt x="130" y="63"/>
                  </a:lnTo>
                  <a:lnTo>
                    <a:pt x="129" y="69"/>
                  </a:lnTo>
                  <a:lnTo>
                    <a:pt x="128" y="74"/>
                  </a:lnTo>
                  <a:lnTo>
                    <a:pt x="124" y="80"/>
                  </a:lnTo>
                  <a:lnTo>
                    <a:pt x="119" y="84"/>
                  </a:lnTo>
                  <a:lnTo>
                    <a:pt x="115" y="87"/>
                  </a:lnTo>
                  <a:lnTo>
                    <a:pt x="111" y="90"/>
                  </a:lnTo>
                  <a:lnTo>
                    <a:pt x="108" y="96"/>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0" name="Freeform 14">
              <a:extLst>
                <a:ext uri="{FF2B5EF4-FFF2-40B4-BE49-F238E27FC236}">
                  <a16:creationId xmlns:a16="http://schemas.microsoft.com/office/drawing/2014/main" id="{00000000-0008-0000-0900-00001A7E1200}"/>
                </a:ext>
              </a:extLst>
            </xdr:cNvPr>
            <xdr:cNvSpPr>
              <a:spLocks noChangeAspect="1"/>
            </xdr:cNvSpPr>
          </xdr:nvSpPr>
          <xdr:spPr bwMode="auto">
            <a:xfrm rot="238154">
              <a:off x="1591" y="2956"/>
              <a:ext cx="298" cy="225"/>
            </a:xfrm>
            <a:custGeom>
              <a:avLst/>
              <a:gdLst>
                <a:gd name="T0" fmla="*/ 1 w 241"/>
                <a:gd name="T1" fmla="*/ 1263 h 182"/>
                <a:gd name="T2" fmla="*/ 61 w 241"/>
                <a:gd name="T3" fmla="*/ 1160 h 182"/>
                <a:gd name="T4" fmla="*/ 168 w 241"/>
                <a:gd name="T5" fmla="*/ 1078 h 182"/>
                <a:gd name="T6" fmla="*/ 257 w 241"/>
                <a:gd name="T7" fmla="*/ 919 h 182"/>
                <a:gd name="T8" fmla="*/ 350 w 241"/>
                <a:gd name="T9" fmla="*/ 827 h 182"/>
                <a:gd name="T10" fmla="*/ 413 w 241"/>
                <a:gd name="T11" fmla="*/ 743 h 182"/>
                <a:gd name="T12" fmla="*/ 454 w 241"/>
                <a:gd name="T13" fmla="*/ 639 h 182"/>
                <a:gd name="T14" fmla="*/ 503 w 241"/>
                <a:gd name="T15" fmla="*/ 591 h 182"/>
                <a:gd name="T16" fmla="*/ 632 w 241"/>
                <a:gd name="T17" fmla="*/ 591 h 182"/>
                <a:gd name="T18" fmla="*/ 732 w 241"/>
                <a:gd name="T19" fmla="*/ 486 h 182"/>
                <a:gd name="T20" fmla="*/ 880 w 241"/>
                <a:gd name="T21" fmla="*/ 394 h 182"/>
                <a:gd name="T22" fmla="*/ 911 w 241"/>
                <a:gd name="T23" fmla="*/ 283 h 182"/>
                <a:gd name="T24" fmla="*/ 950 w 241"/>
                <a:gd name="T25" fmla="*/ 205 h 182"/>
                <a:gd name="T26" fmla="*/ 990 w 241"/>
                <a:gd name="T27" fmla="*/ 40 h 182"/>
                <a:gd name="T28" fmla="*/ 1047 w 241"/>
                <a:gd name="T29" fmla="*/ 101 h 182"/>
                <a:gd name="T30" fmla="*/ 1058 w 241"/>
                <a:gd name="T31" fmla="*/ 283 h 182"/>
                <a:gd name="T32" fmla="*/ 1026 w 241"/>
                <a:gd name="T33" fmla="*/ 454 h 182"/>
                <a:gd name="T34" fmla="*/ 1126 w 241"/>
                <a:gd name="T35" fmla="*/ 511 h 182"/>
                <a:gd name="T36" fmla="*/ 1162 w 241"/>
                <a:gd name="T37" fmla="*/ 661 h 182"/>
                <a:gd name="T38" fmla="*/ 1253 w 241"/>
                <a:gd name="T39" fmla="*/ 694 h 182"/>
                <a:gd name="T40" fmla="*/ 1312 w 241"/>
                <a:gd name="T41" fmla="*/ 487 h 182"/>
                <a:gd name="T42" fmla="*/ 1345 w 241"/>
                <a:gd name="T43" fmla="*/ 362 h 182"/>
                <a:gd name="T44" fmla="*/ 1405 w 241"/>
                <a:gd name="T45" fmla="*/ 319 h 182"/>
                <a:gd name="T46" fmla="*/ 1424 w 241"/>
                <a:gd name="T47" fmla="*/ 387 h 182"/>
                <a:gd name="T48" fmla="*/ 1481 w 241"/>
                <a:gd name="T49" fmla="*/ 418 h 182"/>
                <a:gd name="T50" fmla="*/ 1575 w 241"/>
                <a:gd name="T51" fmla="*/ 454 h 182"/>
                <a:gd name="T52" fmla="*/ 1688 w 241"/>
                <a:gd name="T53" fmla="*/ 418 h 182"/>
                <a:gd name="T54" fmla="*/ 1797 w 241"/>
                <a:gd name="T55" fmla="*/ 413 h 182"/>
                <a:gd name="T56" fmla="*/ 1871 w 241"/>
                <a:gd name="T57" fmla="*/ 376 h 182"/>
                <a:gd name="T58" fmla="*/ 1940 w 241"/>
                <a:gd name="T59" fmla="*/ 465 h 182"/>
                <a:gd name="T60" fmla="*/ 1880 w 241"/>
                <a:gd name="T61" fmla="*/ 591 h 182"/>
                <a:gd name="T62" fmla="*/ 1935 w 241"/>
                <a:gd name="T63" fmla="*/ 736 h 182"/>
                <a:gd name="T64" fmla="*/ 2006 w 241"/>
                <a:gd name="T65" fmla="*/ 783 h 182"/>
                <a:gd name="T66" fmla="*/ 1980 w 241"/>
                <a:gd name="T67" fmla="*/ 951 h 182"/>
                <a:gd name="T68" fmla="*/ 2013 w 241"/>
                <a:gd name="T69" fmla="*/ 1087 h 182"/>
                <a:gd name="T70" fmla="*/ 1663 w 241"/>
                <a:gd name="T71" fmla="*/ 1506 h 182"/>
                <a:gd name="T72" fmla="*/ 1513 w 241"/>
                <a:gd name="T73" fmla="*/ 1366 h 182"/>
                <a:gd name="T74" fmla="*/ 1590 w 241"/>
                <a:gd name="T75" fmla="*/ 880 h 182"/>
                <a:gd name="T76" fmla="*/ 1575 w 241"/>
                <a:gd name="T77" fmla="*/ 807 h 182"/>
                <a:gd name="T78" fmla="*/ 1308 w 241"/>
                <a:gd name="T79" fmla="*/ 919 h 182"/>
                <a:gd name="T80" fmla="*/ 1208 w 241"/>
                <a:gd name="T81" fmla="*/ 1022 h 182"/>
                <a:gd name="T82" fmla="*/ 1047 w 241"/>
                <a:gd name="T83" fmla="*/ 1151 h 182"/>
                <a:gd name="T84" fmla="*/ 932 w 241"/>
                <a:gd name="T85" fmla="*/ 1333 h 182"/>
                <a:gd name="T86" fmla="*/ 905 w 241"/>
                <a:gd name="T87" fmla="*/ 1514 h 182"/>
                <a:gd name="T88" fmla="*/ 542 w 241"/>
                <a:gd name="T89" fmla="*/ 1406 h 182"/>
                <a:gd name="T90" fmla="*/ 344 w 241"/>
                <a:gd name="T91" fmla="*/ 1455 h 182"/>
                <a:gd name="T92" fmla="*/ 61 w 241"/>
                <a:gd name="T93" fmla="*/ 1382 h 182"/>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241" h="182">
                  <a:moveTo>
                    <a:pt x="0" y="167"/>
                  </a:moveTo>
                  <a:lnTo>
                    <a:pt x="0" y="160"/>
                  </a:lnTo>
                  <a:lnTo>
                    <a:pt x="1" y="151"/>
                  </a:lnTo>
                  <a:lnTo>
                    <a:pt x="3" y="145"/>
                  </a:lnTo>
                  <a:lnTo>
                    <a:pt x="4" y="142"/>
                  </a:lnTo>
                  <a:lnTo>
                    <a:pt x="7" y="139"/>
                  </a:lnTo>
                  <a:lnTo>
                    <a:pt x="14" y="135"/>
                  </a:lnTo>
                  <a:lnTo>
                    <a:pt x="18" y="134"/>
                  </a:lnTo>
                  <a:lnTo>
                    <a:pt x="20" y="129"/>
                  </a:lnTo>
                  <a:lnTo>
                    <a:pt x="25" y="122"/>
                  </a:lnTo>
                  <a:lnTo>
                    <a:pt x="27" y="121"/>
                  </a:lnTo>
                  <a:lnTo>
                    <a:pt x="31" y="110"/>
                  </a:lnTo>
                  <a:lnTo>
                    <a:pt x="34" y="105"/>
                  </a:lnTo>
                  <a:lnTo>
                    <a:pt x="37" y="102"/>
                  </a:lnTo>
                  <a:lnTo>
                    <a:pt x="42" y="99"/>
                  </a:lnTo>
                  <a:lnTo>
                    <a:pt x="43" y="97"/>
                  </a:lnTo>
                  <a:lnTo>
                    <a:pt x="47" y="91"/>
                  </a:lnTo>
                  <a:lnTo>
                    <a:pt x="49" y="89"/>
                  </a:lnTo>
                  <a:lnTo>
                    <a:pt x="52" y="85"/>
                  </a:lnTo>
                  <a:lnTo>
                    <a:pt x="53" y="82"/>
                  </a:lnTo>
                  <a:lnTo>
                    <a:pt x="54" y="77"/>
                  </a:lnTo>
                  <a:lnTo>
                    <a:pt x="54" y="75"/>
                  </a:lnTo>
                  <a:lnTo>
                    <a:pt x="58" y="71"/>
                  </a:lnTo>
                  <a:lnTo>
                    <a:pt x="60" y="70"/>
                  </a:lnTo>
                  <a:lnTo>
                    <a:pt x="64" y="70"/>
                  </a:lnTo>
                  <a:lnTo>
                    <a:pt x="66" y="71"/>
                  </a:lnTo>
                  <a:lnTo>
                    <a:pt x="75" y="70"/>
                  </a:lnTo>
                  <a:lnTo>
                    <a:pt x="78" y="67"/>
                  </a:lnTo>
                  <a:lnTo>
                    <a:pt x="84" y="62"/>
                  </a:lnTo>
                  <a:lnTo>
                    <a:pt x="87" y="58"/>
                  </a:lnTo>
                  <a:lnTo>
                    <a:pt x="96" y="54"/>
                  </a:lnTo>
                  <a:lnTo>
                    <a:pt x="102" y="51"/>
                  </a:lnTo>
                  <a:lnTo>
                    <a:pt x="106" y="48"/>
                  </a:lnTo>
                  <a:lnTo>
                    <a:pt x="109" y="43"/>
                  </a:lnTo>
                  <a:lnTo>
                    <a:pt x="109" y="38"/>
                  </a:lnTo>
                  <a:lnTo>
                    <a:pt x="109" y="34"/>
                  </a:lnTo>
                  <a:lnTo>
                    <a:pt x="111" y="31"/>
                  </a:lnTo>
                  <a:lnTo>
                    <a:pt x="113" y="28"/>
                  </a:lnTo>
                  <a:lnTo>
                    <a:pt x="113" y="24"/>
                  </a:lnTo>
                  <a:lnTo>
                    <a:pt x="114" y="17"/>
                  </a:lnTo>
                  <a:lnTo>
                    <a:pt x="116" y="11"/>
                  </a:lnTo>
                  <a:lnTo>
                    <a:pt x="118" y="5"/>
                  </a:lnTo>
                  <a:lnTo>
                    <a:pt x="122" y="0"/>
                  </a:lnTo>
                  <a:lnTo>
                    <a:pt x="125" y="6"/>
                  </a:lnTo>
                  <a:lnTo>
                    <a:pt x="125" y="12"/>
                  </a:lnTo>
                  <a:lnTo>
                    <a:pt x="126" y="17"/>
                  </a:lnTo>
                  <a:lnTo>
                    <a:pt x="127" y="27"/>
                  </a:lnTo>
                  <a:lnTo>
                    <a:pt x="126" y="34"/>
                  </a:lnTo>
                  <a:lnTo>
                    <a:pt x="125" y="40"/>
                  </a:lnTo>
                  <a:lnTo>
                    <a:pt x="123" y="44"/>
                  </a:lnTo>
                  <a:lnTo>
                    <a:pt x="123" y="54"/>
                  </a:lnTo>
                  <a:lnTo>
                    <a:pt x="127" y="59"/>
                  </a:lnTo>
                  <a:lnTo>
                    <a:pt x="132" y="59"/>
                  </a:lnTo>
                  <a:lnTo>
                    <a:pt x="135" y="61"/>
                  </a:lnTo>
                  <a:lnTo>
                    <a:pt x="136" y="67"/>
                  </a:lnTo>
                  <a:lnTo>
                    <a:pt x="138" y="74"/>
                  </a:lnTo>
                  <a:lnTo>
                    <a:pt x="139" y="79"/>
                  </a:lnTo>
                  <a:lnTo>
                    <a:pt x="142" y="83"/>
                  </a:lnTo>
                  <a:lnTo>
                    <a:pt x="147" y="85"/>
                  </a:lnTo>
                  <a:lnTo>
                    <a:pt x="150" y="83"/>
                  </a:lnTo>
                  <a:lnTo>
                    <a:pt x="156" y="70"/>
                  </a:lnTo>
                  <a:lnTo>
                    <a:pt x="157" y="64"/>
                  </a:lnTo>
                  <a:lnTo>
                    <a:pt x="157" y="59"/>
                  </a:lnTo>
                  <a:lnTo>
                    <a:pt x="157" y="52"/>
                  </a:lnTo>
                  <a:lnTo>
                    <a:pt x="159" y="47"/>
                  </a:lnTo>
                  <a:lnTo>
                    <a:pt x="162" y="43"/>
                  </a:lnTo>
                  <a:lnTo>
                    <a:pt x="164" y="40"/>
                  </a:lnTo>
                  <a:lnTo>
                    <a:pt x="166" y="39"/>
                  </a:lnTo>
                  <a:lnTo>
                    <a:pt x="168" y="39"/>
                  </a:lnTo>
                  <a:lnTo>
                    <a:pt x="168" y="42"/>
                  </a:lnTo>
                  <a:lnTo>
                    <a:pt x="170" y="45"/>
                  </a:lnTo>
                  <a:lnTo>
                    <a:pt x="171" y="46"/>
                  </a:lnTo>
                  <a:lnTo>
                    <a:pt x="175" y="46"/>
                  </a:lnTo>
                  <a:lnTo>
                    <a:pt x="177" y="47"/>
                  </a:lnTo>
                  <a:lnTo>
                    <a:pt x="178" y="50"/>
                  </a:lnTo>
                  <a:lnTo>
                    <a:pt x="179" y="53"/>
                  </a:lnTo>
                  <a:lnTo>
                    <a:pt x="182" y="54"/>
                  </a:lnTo>
                  <a:lnTo>
                    <a:pt x="189" y="54"/>
                  </a:lnTo>
                  <a:lnTo>
                    <a:pt x="194" y="53"/>
                  </a:lnTo>
                  <a:lnTo>
                    <a:pt x="196" y="53"/>
                  </a:lnTo>
                  <a:lnTo>
                    <a:pt x="202" y="50"/>
                  </a:lnTo>
                  <a:lnTo>
                    <a:pt x="206" y="49"/>
                  </a:lnTo>
                  <a:lnTo>
                    <a:pt x="210" y="49"/>
                  </a:lnTo>
                  <a:lnTo>
                    <a:pt x="214" y="49"/>
                  </a:lnTo>
                  <a:lnTo>
                    <a:pt x="218" y="46"/>
                  </a:lnTo>
                  <a:lnTo>
                    <a:pt x="220" y="44"/>
                  </a:lnTo>
                  <a:lnTo>
                    <a:pt x="224" y="45"/>
                  </a:lnTo>
                  <a:lnTo>
                    <a:pt x="228" y="47"/>
                  </a:lnTo>
                  <a:lnTo>
                    <a:pt x="231" y="51"/>
                  </a:lnTo>
                  <a:lnTo>
                    <a:pt x="232" y="56"/>
                  </a:lnTo>
                  <a:lnTo>
                    <a:pt x="231" y="60"/>
                  </a:lnTo>
                  <a:lnTo>
                    <a:pt x="228" y="65"/>
                  </a:lnTo>
                  <a:lnTo>
                    <a:pt x="225" y="70"/>
                  </a:lnTo>
                  <a:lnTo>
                    <a:pt x="223" y="74"/>
                  </a:lnTo>
                  <a:lnTo>
                    <a:pt x="225" y="78"/>
                  </a:lnTo>
                  <a:lnTo>
                    <a:pt x="231" y="88"/>
                  </a:lnTo>
                  <a:lnTo>
                    <a:pt x="235" y="92"/>
                  </a:lnTo>
                  <a:lnTo>
                    <a:pt x="238" y="94"/>
                  </a:lnTo>
                  <a:lnTo>
                    <a:pt x="240" y="94"/>
                  </a:lnTo>
                  <a:lnTo>
                    <a:pt x="239" y="96"/>
                  </a:lnTo>
                  <a:lnTo>
                    <a:pt x="236" y="108"/>
                  </a:lnTo>
                  <a:lnTo>
                    <a:pt x="237" y="114"/>
                  </a:lnTo>
                  <a:lnTo>
                    <a:pt x="240" y="119"/>
                  </a:lnTo>
                  <a:lnTo>
                    <a:pt x="241" y="123"/>
                  </a:lnTo>
                  <a:lnTo>
                    <a:pt x="241" y="130"/>
                  </a:lnTo>
                  <a:lnTo>
                    <a:pt x="232" y="152"/>
                  </a:lnTo>
                  <a:lnTo>
                    <a:pt x="214" y="173"/>
                  </a:lnTo>
                  <a:lnTo>
                    <a:pt x="200" y="180"/>
                  </a:lnTo>
                  <a:lnTo>
                    <a:pt x="192" y="178"/>
                  </a:lnTo>
                  <a:lnTo>
                    <a:pt x="185" y="174"/>
                  </a:lnTo>
                  <a:lnTo>
                    <a:pt x="181" y="164"/>
                  </a:lnTo>
                  <a:lnTo>
                    <a:pt x="183" y="144"/>
                  </a:lnTo>
                  <a:lnTo>
                    <a:pt x="185" y="114"/>
                  </a:lnTo>
                  <a:lnTo>
                    <a:pt x="190" y="106"/>
                  </a:lnTo>
                  <a:lnTo>
                    <a:pt x="192" y="102"/>
                  </a:lnTo>
                  <a:lnTo>
                    <a:pt x="191" y="99"/>
                  </a:lnTo>
                  <a:lnTo>
                    <a:pt x="189" y="97"/>
                  </a:lnTo>
                  <a:lnTo>
                    <a:pt x="159" y="98"/>
                  </a:lnTo>
                  <a:lnTo>
                    <a:pt x="157" y="103"/>
                  </a:lnTo>
                  <a:lnTo>
                    <a:pt x="156" y="110"/>
                  </a:lnTo>
                  <a:lnTo>
                    <a:pt x="155" y="114"/>
                  </a:lnTo>
                  <a:lnTo>
                    <a:pt x="152" y="117"/>
                  </a:lnTo>
                  <a:lnTo>
                    <a:pt x="145" y="122"/>
                  </a:lnTo>
                  <a:lnTo>
                    <a:pt x="136" y="127"/>
                  </a:lnTo>
                  <a:lnTo>
                    <a:pt x="126" y="133"/>
                  </a:lnTo>
                  <a:lnTo>
                    <a:pt x="125" y="138"/>
                  </a:lnTo>
                  <a:lnTo>
                    <a:pt x="123" y="145"/>
                  </a:lnTo>
                  <a:lnTo>
                    <a:pt x="121" y="148"/>
                  </a:lnTo>
                  <a:lnTo>
                    <a:pt x="112" y="159"/>
                  </a:lnTo>
                  <a:lnTo>
                    <a:pt x="107" y="168"/>
                  </a:lnTo>
                  <a:lnTo>
                    <a:pt x="107" y="171"/>
                  </a:lnTo>
                  <a:lnTo>
                    <a:pt x="108" y="182"/>
                  </a:lnTo>
                  <a:lnTo>
                    <a:pt x="95" y="178"/>
                  </a:lnTo>
                  <a:lnTo>
                    <a:pt x="70" y="170"/>
                  </a:lnTo>
                  <a:lnTo>
                    <a:pt x="65" y="169"/>
                  </a:lnTo>
                  <a:lnTo>
                    <a:pt x="57" y="171"/>
                  </a:lnTo>
                  <a:lnTo>
                    <a:pt x="47" y="174"/>
                  </a:lnTo>
                  <a:lnTo>
                    <a:pt x="41" y="175"/>
                  </a:lnTo>
                  <a:lnTo>
                    <a:pt x="32" y="172"/>
                  </a:lnTo>
                  <a:lnTo>
                    <a:pt x="13" y="167"/>
                  </a:lnTo>
                  <a:lnTo>
                    <a:pt x="7" y="166"/>
                  </a:lnTo>
                  <a:lnTo>
                    <a:pt x="0" y="167"/>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1" name="Freeform 15">
              <a:extLst>
                <a:ext uri="{FF2B5EF4-FFF2-40B4-BE49-F238E27FC236}">
                  <a16:creationId xmlns:a16="http://schemas.microsoft.com/office/drawing/2014/main" id="{00000000-0008-0000-0900-00001B7E1200}"/>
                </a:ext>
              </a:extLst>
            </xdr:cNvPr>
            <xdr:cNvSpPr>
              <a:spLocks noChangeAspect="1"/>
            </xdr:cNvSpPr>
          </xdr:nvSpPr>
          <xdr:spPr bwMode="auto">
            <a:xfrm rot="238154">
              <a:off x="1409" y="2539"/>
              <a:ext cx="201" cy="294"/>
            </a:xfrm>
            <a:custGeom>
              <a:avLst/>
              <a:gdLst>
                <a:gd name="T0" fmla="*/ 464 w 163"/>
                <a:gd name="T1" fmla="*/ 1896 h 239"/>
                <a:gd name="T2" fmla="*/ 407 w 163"/>
                <a:gd name="T3" fmla="*/ 1896 h 239"/>
                <a:gd name="T4" fmla="*/ 359 w 163"/>
                <a:gd name="T5" fmla="*/ 1887 h 239"/>
                <a:gd name="T6" fmla="*/ 316 w 163"/>
                <a:gd name="T7" fmla="*/ 1830 h 239"/>
                <a:gd name="T8" fmla="*/ 247 w 163"/>
                <a:gd name="T9" fmla="*/ 1786 h 239"/>
                <a:gd name="T10" fmla="*/ 169 w 163"/>
                <a:gd name="T11" fmla="*/ 1786 h 239"/>
                <a:gd name="T12" fmla="*/ 118 w 163"/>
                <a:gd name="T13" fmla="*/ 1748 h 239"/>
                <a:gd name="T14" fmla="*/ 63 w 163"/>
                <a:gd name="T15" fmla="*/ 1717 h 239"/>
                <a:gd name="T16" fmla="*/ 32 w 163"/>
                <a:gd name="T17" fmla="*/ 1659 h 239"/>
                <a:gd name="T18" fmla="*/ 0 w 163"/>
                <a:gd name="T19" fmla="*/ 1563 h 239"/>
                <a:gd name="T20" fmla="*/ 185 w 163"/>
                <a:gd name="T21" fmla="*/ 1421 h 239"/>
                <a:gd name="T22" fmla="*/ 344 w 163"/>
                <a:gd name="T23" fmla="*/ 1262 h 239"/>
                <a:gd name="T24" fmla="*/ 488 w 163"/>
                <a:gd name="T25" fmla="*/ 1074 h 239"/>
                <a:gd name="T26" fmla="*/ 578 w 163"/>
                <a:gd name="T27" fmla="*/ 923 h 239"/>
                <a:gd name="T28" fmla="*/ 593 w 163"/>
                <a:gd name="T29" fmla="*/ 683 h 239"/>
                <a:gd name="T30" fmla="*/ 546 w 163"/>
                <a:gd name="T31" fmla="*/ 507 h 239"/>
                <a:gd name="T32" fmla="*/ 559 w 163"/>
                <a:gd name="T33" fmla="*/ 387 h 239"/>
                <a:gd name="T34" fmla="*/ 602 w 163"/>
                <a:gd name="T35" fmla="*/ 229 h 239"/>
                <a:gd name="T36" fmla="*/ 850 w 163"/>
                <a:gd name="T37" fmla="*/ 132 h 239"/>
                <a:gd name="T38" fmla="*/ 1072 w 163"/>
                <a:gd name="T39" fmla="*/ 32 h 239"/>
                <a:gd name="T40" fmla="*/ 1149 w 163"/>
                <a:gd name="T41" fmla="*/ 26 h 239"/>
                <a:gd name="T42" fmla="*/ 1326 w 163"/>
                <a:gd name="T43" fmla="*/ 26 h 239"/>
                <a:gd name="T44" fmla="*/ 1247 w 163"/>
                <a:gd name="T45" fmla="*/ 162 h 239"/>
                <a:gd name="T46" fmla="*/ 1233 w 163"/>
                <a:gd name="T47" fmla="*/ 261 h 239"/>
                <a:gd name="T48" fmla="*/ 1149 w 163"/>
                <a:gd name="T49" fmla="*/ 316 h 239"/>
                <a:gd name="T50" fmla="*/ 980 w 163"/>
                <a:gd name="T51" fmla="*/ 439 h 239"/>
                <a:gd name="T52" fmla="*/ 842 w 163"/>
                <a:gd name="T53" fmla="*/ 427 h 239"/>
                <a:gd name="T54" fmla="*/ 771 w 163"/>
                <a:gd name="T55" fmla="*/ 525 h 239"/>
                <a:gd name="T56" fmla="*/ 872 w 163"/>
                <a:gd name="T57" fmla="*/ 586 h 239"/>
                <a:gd name="T58" fmla="*/ 983 w 163"/>
                <a:gd name="T59" fmla="*/ 646 h 239"/>
                <a:gd name="T60" fmla="*/ 941 w 163"/>
                <a:gd name="T61" fmla="*/ 768 h 239"/>
                <a:gd name="T62" fmla="*/ 879 w 163"/>
                <a:gd name="T63" fmla="*/ 755 h 239"/>
                <a:gd name="T64" fmla="*/ 822 w 163"/>
                <a:gd name="T65" fmla="*/ 787 h 239"/>
                <a:gd name="T66" fmla="*/ 771 w 163"/>
                <a:gd name="T67" fmla="*/ 840 h 239"/>
                <a:gd name="T68" fmla="*/ 725 w 163"/>
                <a:gd name="T69" fmla="*/ 956 h 239"/>
                <a:gd name="T70" fmla="*/ 705 w 163"/>
                <a:gd name="T71" fmla="*/ 1012 h 239"/>
                <a:gd name="T72" fmla="*/ 658 w 163"/>
                <a:gd name="T73" fmla="*/ 1074 h 239"/>
                <a:gd name="T74" fmla="*/ 684 w 163"/>
                <a:gd name="T75" fmla="*/ 1171 h 239"/>
                <a:gd name="T76" fmla="*/ 645 w 163"/>
                <a:gd name="T77" fmla="*/ 1271 h 239"/>
                <a:gd name="T78" fmla="*/ 645 w 163"/>
                <a:gd name="T79" fmla="*/ 1336 h 239"/>
                <a:gd name="T80" fmla="*/ 602 w 163"/>
                <a:gd name="T81" fmla="*/ 1406 h 239"/>
                <a:gd name="T82" fmla="*/ 588 w 163"/>
                <a:gd name="T83" fmla="*/ 1495 h 239"/>
                <a:gd name="T84" fmla="*/ 572 w 163"/>
                <a:gd name="T85" fmla="*/ 1625 h 239"/>
                <a:gd name="T86" fmla="*/ 588 w 163"/>
                <a:gd name="T87" fmla="*/ 1682 h 239"/>
                <a:gd name="T88" fmla="*/ 602 w 163"/>
                <a:gd name="T89" fmla="*/ 1717 h 239"/>
                <a:gd name="T90" fmla="*/ 593 w 163"/>
                <a:gd name="T91" fmla="*/ 1795 h 239"/>
                <a:gd name="T92" fmla="*/ 523 w 163"/>
                <a:gd name="T93" fmla="*/ 1869 h 239"/>
                <a:gd name="T94" fmla="*/ 464 w 163"/>
                <a:gd name="T95" fmla="*/ 1896 h 239"/>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163" h="239">
                  <a:moveTo>
                    <a:pt x="57" y="239"/>
                  </a:moveTo>
                  <a:lnTo>
                    <a:pt x="57" y="239"/>
                  </a:lnTo>
                  <a:lnTo>
                    <a:pt x="54" y="239"/>
                  </a:lnTo>
                  <a:lnTo>
                    <a:pt x="50" y="239"/>
                  </a:lnTo>
                  <a:lnTo>
                    <a:pt x="47" y="239"/>
                  </a:lnTo>
                  <a:lnTo>
                    <a:pt x="44" y="238"/>
                  </a:lnTo>
                  <a:lnTo>
                    <a:pt x="41" y="235"/>
                  </a:lnTo>
                  <a:lnTo>
                    <a:pt x="39" y="231"/>
                  </a:lnTo>
                  <a:lnTo>
                    <a:pt x="35" y="228"/>
                  </a:lnTo>
                  <a:lnTo>
                    <a:pt x="30" y="225"/>
                  </a:lnTo>
                  <a:lnTo>
                    <a:pt x="24" y="225"/>
                  </a:lnTo>
                  <a:lnTo>
                    <a:pt x="21" y="225"/>
                  </a:lnTo>
                  <a:lnTo>
                    <a:pt x="17" y="225"/>
                  </a:lnTo>
                  <a:lnTo>
                    <a:pt x="15" y="220"/>
                  </a:lnTo>
                  <a:lnTo>
                    <a:pt x="10" y="219"/>
                  </a:lnTo>
                  <a:lnTo>
                    <a:pt x="8" y="217"/>
                  </a:lnTo>
                  <a:lnTo>
                    <a:pt x="6" y="213"/>
                  </a:lnTo>
                  <a:lnTo>
                    <a:pt x="4" y="209"/>
                  </a:lnTo>
                  <a:lnTo>
                    <a:pt x="2" y="203"/>
                  </a:lnTo>
                  <a:lnTo>
                    <a:pt x="0" y="197"/>
                  </a:lnTo>
                  <a:lnTo>
                    <a:pt x="8" y="190"/>
                  </a:lnTo>
                  <a:lnTo>
                    <a:pt x="23" y="179"/>
                  </a:lnTo>
                  <a:lnTo>
                    <a:pt x="31" y="172"/>
                  </a:lnTo>
                  <a:lnTo>
                    <a:pt x="42" y="159"/>
                  </a:lnTo>
                  <a:lnTo>
                    <a:pt x="54" y="145"/>
                  </a:lnTo>
                  <a:lnTo>
                    <a:pt x="61" y="136"/>
                  </a:lnTo>
                  <a:lnTo>
                    <a:pt x="66" y="127"/>
                  </a:lnTo>
                  <a:lnTo>
                    <a:pt x="71" y="116"/>
                  </a:lnTo>
                  <a:lnTo>
                    <a:pt x="74" y="105"/>
                  </a:lnTo>
                  <a:lnTo>
                    <a:pt x="73" y="86"/>
                  </a:lnTo>
                  <a:lnTo>
                    <a:pt x="70" y="63"/>
                  </a:lnTo>
                  <a:lnTo>
                    <a:pt x="67" y="64"/>
                  </a:lnTo>
                  <a:lnTo>
                    <a:pt x="66" y="60"/>
                  </a:lnTo>
                  <a:lnTo>
                    <a:pt x="69" y="48"/>
                  </a:lnTo>
                  <a:lnTo>
                    <a:pt x="74" y="40"/>
                  </a:lnTo>
                  <a:lnTo>
                    <a:pt x="75" y="29"/>
                  </a:lnTo>
                  <a:lnTo>
                    <a:pt x="97" y="17"/>
                  </a:lnTo>
                  <a:lnTo>
                    <a:pt x="105" y="16"/>
                  </a:lnTo>
                  <a:lnTo>
                    <a:pt x="123" y="9"/>
                  </a:lnTo>
                  <a:lnTo>
                    <a:pt x="131" y="4"/>
                  </a:lnTo>
                  <a:lnTo>
                    <a:pt x="135" y="4"/>
                  </a:lnTo>
                  <a:lnTo>
                    <a:pt x="141" y="3"/>
                  </a:lnTo>
                  <a:lnTo>
                    <a:pt x="154" y="0"/>
                  </a:lnTo>
                  <a:lnTo>
                    <a:pt x="163" y="3"/>
                  </a:lnTo>
                  <a:lnTo>
                    <a:pt x="163" y="14"/>
                  </a:lnTo>
                  <a:lnTo>
                    <a:pt x="153" y="20"/>
                  </a:lnTo>
                  <a:lnTo>
                    <a:pt x="152" y="24"/>
                  </a:lnTo>
                  <a:lnTo>
                    <a:pt x="152" y="33"/>
                  </a:lnTo>
                  <a:lnTo>
                    <a:pt x="148" y="36"/>
                  </a:lnTo>
                  <a:lnTo>
                    <a:pt x="141" y="40"/>
                  </a:lnTo>
                  <a:lnTo>
                    <a:pt x="129" y="42"/>
                  </a:lnTo>
                  <a:lnTo>
                    <a:pt x="120" y="55"/>
                  </a:lnTo>
                  <a:lnTo>
                    <a:pt x="115" y="57"/>
                  </a:lnTo>
                  <a:lnTo>
                    <a:pt x="103" y="54"/>
                  </a:lnTo>
                  <a:lnTo>
                    <a:pt x="97" y="59"/>
                  </a:lnTo>
                  <a:lnTo>
                    <a:pt x="95" y="66"/>
                  </a:lnTo>
                  <a:lnTo>
                    <a:pt x="98" y="71"/>
                  </a:lnTo>
                  <a:lnTo>
                    <a:pt x="107" y="73"/>
                  </a:lnTo>
                  <a:lnTo>
                    <a:pt x="119" y="77"/>
                  </a:lnTo>
                  <a:lnTo>
                    <a:pt x="121" y="81"/>
                  </a:lnTo>
                  <a:lnTo>
                    <a:pt x="118" y="97"/>
                  </a:lnTo>
                  <a:lnTo>
                    <a:pt x="116" y="97"/>
                  </a:lnTo>
                  <a:lnTo>
                    <a:pt x="111" y="96"/>
                  </a:lnTo>
                  <a:lnTo>
                    <a:pt x="109" y="95"/>
                  </a:lnTo>
                  <a:lnTo>
                    <a:pt x="104" y="97"/>
                  </a:lnTo>
                  <a:lnTo>
                    <a:pt x="101" y="99"/>
                  </a:lnTo>
                  <a:lnTo>
                    <a:pt x="98" y="101"/>
                  </a:lnTo>
                  <a:lnTo>
                    <a:pt x="95" y="106"/>
                  </a:lnTo>
                  <a:lnTo>
                    <a:pt x="92" y="112"/>
                  </a:lnTo>
                  <a:lnTo>
                    <a:pt x="89" y="120"/>
                  </a:lnTo>
                  <a:lnTo>
                    <a:pt x="88" y="126"/>
                  </a:lnTo>
                  <a:lnTo>
                    <a:pt x="86" y="128"/>
                  </a:lnTo>
                  <a:lnTo>
                    <a:pt x="82" y="133"/>
                  </a:lnTo>
                  <a:lnTo>
                    <a:pt x="81" y="136"/>
                  </a:lnTo>
                  <a:lnTo>
                    <a:pt x="83" y="145"/>
                  </a:lnTo>
                  <a:lnTo>
                    <a:pt x="84" y="147"/>
                  </a:lnTo>
                  <a:lnTo>
                    <a:pt x="79" y="157"/>
                  </a:lnTo>
                  <a:lnTo>
                    <a:pt x="79" y="160"/>
                  </a:lnTo>
                  <a:lnTo>
                    <a:pt x="79" y="162"/>
                  </a:lnTo>
                  <a:lnTo>
                    <a:pt x="79" y="168"/>
                  </a:lnTo>
                  <a:lnTo>
                    <a:pt x="78" y="170"/>
                  </a:lnTo>
                  <a:lnTo>
                    <a:pt x="75" y="177"/>
                  </a:lnTo>
                  <a:lnTo>
                    <a:pt x="74" y="182"/>
                  </a:lnTo>
                  <a:lnTo>
                    <a:pt x="72" y="189"/>
                  </a:lnTo>
                  <a:lnTo>
                    <a:pt x="71" y="196"/>
                  </a:lnTo>
                  <a:lnTo>
                    <a:pt x="70" y="205"/>
                  </a:lnTo>
                  <a:lnTo>
                    <a:pt x="71" y="209"/>
                  </a:lnTo>
                  <a:lnTo>
                    <a:pt x="72" y="211"/>
                  </a:lnTo>
                  <a:lnTo>
                    <a:pt x="73" y="214"/>
                  </a:lnTo>
                  <a:lnTo>
                    <a:pt x="75" y="217"/>
                  </a:lnTo>
                  <a:lnTo>
                    <a:pt x="75" y="220"/>
                  </a:lnTo>
                  <a:lnTo>
                    <a:pt x="73" y="226"/>
                  </a:lnTo>
                  <a:lnTo>
                    <a:pt x="69" y="232"/>
                  </a:lnTo>
                  <a:lnTo>
                    <a:pt x="64" y="235"/>
                  </a:lnTo>
                  <a:lnTo>
                    <a:pt x="60" y="238"/>
                  </a:lnTo>
                  <a:lnTo>
                    <a:pt x="57" y="239"/>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2" name="Freeform 16">
              <a:extLst>
                <a:ext uri="{FF2B5EF4-FFF2-40B4-BE49-F238E27FC236}">
                  <a16:creationId xmlns:a16="http://schemas.microsoft.com/office/drawing/2014/main" id="{00000000-0008-0000-0900-00001C7E1200}"/>
                </a:ext>
              </a:extLst>
            </xdr:cNvPr>
            <xdr:cNvSpPr>
              <a:spLocks noChangeAspect="1"/>
            </xdr:cNvSpPr>
          </xdr:nvSpPr>
          <xdr:spPr bwMode="auto">
            <a:xfrm rot="238154">
              <a:off x="2141" y="2287"/>
              <a:ext cx="251" cy="257"/>
            </a:xfrm>
            <a:custGeom>
              <a:avLst/>
              <a:gdLst>
                <a:gd name="T0" fmla="*/ 794 w 202"/>
                <a:gd name="T1" fmla="*/ 1460 h 209"/>
                <a:gd name="T2" fmla="*/ 749 w 202"/>
                <a:gd name="T3" fmla="*/ 1509 h 209"/>
                <a:gd name="T4" fmla="*/ 649 w 202"/>
                <a:gd name="T5" fmla="*/ 1606 h 209"/>
                <a:gd name="T6" fmla="*/ 582 w 202"/>
                <a:gd name="T7" fmla="*/ 1644 h 209"/>
                <a:gd name="T8" fmla="*/ 473 w 202"/>
                <a:gd name="T9" fmla="*/ 1460 h 209"/>
                <a:gd name="T10" fmla="*/ 399 w 202"/>
                <a:gd name="T11" fmla="*/ 1460 h 209"/>
                <a:gd name="T12" fmla="*/ 287 w 202"/>
                <a:gd name="T13" fmla="*/ 1441 h 209"/>
                <a:gd name="T14" fmla="*/ 157 w 202"/>
                <a:gd name="T15" fmla="*/ 1371 h 209"/>
                <a:gd name="T16" fmla="*/ 88 w 202"/>
                <a:gd name="T17" fmla="*/ 1367 h 209"/>
                <a:gd name="T18" fmla="*/ 1 w 202"/>
                <a:gd name="T19" fmla="*/ 1337 h 209"/>
                <a:gd name="T20" fmla="*/ 62 w 202"/>
                <a:gd name="T21" fmla="*/ 1264 h 209"/>
                <a:gd name="T22" fmla="*/ 144 w 202"/>
                <a:gd name="T23" fmla="*/ 1262 h 209"/>
                <a:gd name="T24" fmla="*/ 157 w 202"/>
                <a:gd name="T25" fmla="*/ 1177 h 209"/>
                <a:gd name="T26" fmla="*/ 157 w 202"/>
                <a:gd name="T27" fmla="*/ 1128 h 209"/>
                <a:gd name="T28" fmla="*/ 242 w 202"/>
                <a:gd name="T29" fmla="*/ 1039 h 209"/>
                <a:gd name="T30" fmla="*/ 242 w 202"/>
                <a:gd name="T31" fmla="*/ 957 h 209"/>
                <a:gd name="T32" fmla="*/ 276 w 202"/>
                <a:gd name="T33" fmla="*/ 783 h 209"/>
                <a:gd name="T34" fmla="*/ 354 w 202"/>
                <a:gd name="T35" fmla="*/ 650 h 209"/>
                <a:gd name="T36" fmla="*/ 285 w 202"/>
                <a:gd name="T37" fmla="*/ 572 h 209"/>
                <a:gd name="T38" fmla="*/ 258 w 202"/>
                <a:gd name="T39" fmla="*/ 439 h 209"/>
                <a:gd name="T40" fmla="*/ 323 w 202"/>
                <a:gd name="T41" fmla="*/ 427 h 209"/>
                <a:gd name="T42" fmla="*/ 357 w 202"/>
                <a:gd name="T43" fmla="*/ 317 h 209"/>
                <a:gd name="T44" fmla="*/ 354 w 202"/>
                <a:gd name="T45" fmla="*/ 236 h 209"/>
                <a:gd name="T46" fmla="*/ 285 w 202"/>
                <a:gd name="T47" fmla="*/ 146 h 209"/>
                <a:gd name="T48" fmla="*/ 321 w 202"/>
                <a:gd name="T49" fmla="*/ 92 h 209"/>
                <a:gd name="T50" fmla="*/ 381 w 202"/>
                <a:gd name="T51" fmla="*/ 39 h 209"/>
                <a:gd name="T52" fmla="*/ 504 w 202"/>
                <a:gd name="T53" fmla="*/ 2 h 209"/>
                <a:gd name="T54" fmla="*/ 698 w 202"/>
                <a:gd name="T55" fmla="*/ 73 h 209"/>
                <a:gd name="T56" fmla="*/ 835 w 202"/>
                <a:gd name="T57" fmla="*/ 48 h 209"/>
                <a:gd name="T58" fmla="*/ 951 w 202"/>
                <a:gd name="T59" fmla="*/ 92 h 209"/>
                <a:gd name="T60" fmla="*/ 1075 w 202"/>
                <a:gd name="T61" fmla="*/ 162 h 209"/>
                <a:gd name="T62" fmla="*/ 1182 w 202"/>
                <a:gd name="T63" fmla="*/ 171 h 209"/>
                <a:gd name="T64" fmla="*/ 1108 w 202"/>
                <a:gd name="T65" fmla="*/ 199 h 209"/>
                <a:gd name="T66" fmla="*/ 1075 w 202"/>
                <a:gd name="T67" fmla="*/ 236 h 209"/>
                <a:gd name="T68" fmla="*/ 1128 w 202"/>
                <a:gd name="T69" fmla="*/ 290 h 209"/>
                <a:gd name="T70" fmla="*/ 1344 w 202"/>
                <a:gd name="T71" fmla="*/ 301 h 209"/>
                <a:gd name="T72" fmla="*/ 1438 w 202"/>
                <a:gd name="T73" fmla="*/ 252 h 209"/>
                <a:gd name="T74" fmla="*/ 1476 w 202"/>
                <a:gd name="T75" fmla="*/ 301 h 209"/>
                <a:gd name="T76" fmla="*/ 1532 w 202"/>
                <a:gd name="T77" fmla="*/ 199 h 209"/>
                <a:gd name="T78" fmla="*/ 1547 w 202"/>
                <a:gd name="T79" fmla="*/ 32 h 209"/>
                <a:gd name="T80" fmla="*/ 1635 w 202"/>
                <a:gd name="T81" fmla="*/ 32 h 209"/>
                <a:gd name="T82" fmla="*/ 1772 w 202"/>
                <a:gd name="T83" fmla="*/ 75 h 209"/>
                <a:gd name="T84" fmla="*/ 1742 w 202"/>
                <a:gd name="T85" fmla="*/ 180 h 209"/>
                <a:gd name="T86" fmla="*/ 1659 w 202"/>
                <a:gd name="T87" fmla="*/ 258 h 209"/>
                <a:gd name="T88" fmla="*/ 1590 w 202"/>
                <a:gd name="T89" fmla="*/ 301 h 209"/>
                <a:gd name="T90" fmla="*/ 1635 w 202"/>
                <a:gd name="T91" fmla="*/ 357 h 209"/>
                <a:gd name="T92" fmla="*/ 1623 w 202"/>
                <a:gd name="T93" fmla="*/ 427 h 209"/>
                <a:gd name="T94" fmla="*/ 1579 w 202"/>
                <a:gd name="T95" fmla="*/ 448 h 209"/>
                <a:gd name="T96" fmla="*/ 1532 w 202"/>
                <a:gd name="T97" fmla="*/ 553 h 209"/>
                <a:gd name="T98" fmla="*/ 1590 w 202"/>
                <a:gd name="T99" fmla="*/ 588 h 209"/>
                <a:gd name="T100" fmla="*/ 1579 w 202"/>
                <a:gd name="T101" fmla="*/ 697 h 209"/>
                <a:gd name="T102" fmla="*/ 1547 w 202"/>
                <a:gd name="T103" fmla="*/ 998 h 209"/>
                <a:gd name="T104" fmla="*/ 1377 w 202"/>
                <a:gd name="T105" fmla="*/ 939 h 209"/>
                <a:gd name="T106" fmla="*/ 1414 w 202"/>
                <a:gd name="T107" fmla="*/ 857 h 209"/>
                <a:gd name="T108" fmla="*/ 1195 w 202"/>
                <a:gd name="T109" fmla="*/ 836 h 209"/>
                <a:gd name="T110" fmla="*/ 1128 w 202"/>
                <a:gd name="T111" fmla="*/ 873 h 209"/>
                <a:gd name="T112" fmla="*/ 1097 w 202"/>
                <a:gd name="T113" fmla="*/ 906 h 209"/>
                <a:gd name="T114" fmla="*/ 1038 w 202"/>
                <a:gd name="T115" fmla="*/ 889 h 209"/>
                <a:gd name="T116" fmla="*/ 1013 w 202"/>
                <a:gd name="T117" fmla="*/ 930 h 209"/>
                <a:gd name="T118" fmla="*/ 1051 w 202"/>
                <a:gd name="T119" fmla="*/ 998 h 209"/>
                <a:gd name="T120" fmla="*/ 987 w 202"/>
                <a:gd name="T121" fmla="*/ 1026 h 209"/>
                <a:gd name="T122" fmla="*/ 865 w 202"/>
                <a:gd name="T123" fmla="*/ 1172 h 209"/>
                <a:gd name="T124" fmla="*/ 823 w 202"/>
                <a:gd name="T125" fmla="*/ 1460 h 209"/>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202" h="209">
                  <a:moveTo>
                    <a:pt x="94" y="185"/>
                  </a:moveTo>
                  <a:lnTo>
                    <a:pt x="91" y="185"/>
                  </a:lnTo>
                  <a:lnTo>
                    <a:pt x="89" y="188"/>
                  </a:lnTo>
                  <a:lnTo>
                    <a:pt x="85" y="191"/>
                  </a:lnTo>
                  <a:lnTo>
                    <a:pt x="83" y="201"/>
                  </a:lnTo>
                  <a:lnTo>
                    <a:pt x="74" y="203"/>
                  </a:lnTo>
                  <a:lnTo>
                    <a:pt x="74" y="209"/>
                  </a:lnTo>
                  <a:lnTo>
                    <a:pt x="66" y="208"/>
                  </a:lnTo>
                  <a:lnTo>
                    <a:pt x="62" y="195"/>
                  </a:lnTo>
                  <a:lnTo>
                    <a:pt x="55" y="185"/>
                  </a:lnTo>
                  <a:lnTo>
                    <a:pt x="51" y="183"/>
                  </a:lnTo>
                  <a:lnTo>
                    <a:pt x="45" y="185"/>
                  </a:lnTo>
                  <a:lnTo>
                    <a:pt x="37" y="186"/>
                  </a:lnTo>
                  <a:lnTo>
                    <a:pt x="33" y="182"/>
                  </a:lnTo>
                  <a:lnTo>
                    <a:pt x="25" y="181"/>
                  </a:lnTo>
                  <a:lnTo>
                    <a:pt x="18" y="174"/>
                  </a:lnTo>
                  <a:lnTo>
                    <a:pt x="15" y="175"/>
                  </a:lnTo>
                  <a:lnTo>
                    <a:pt x="10" y="172"/>
                  </a:lnTo>
                  <a:lnTo>
                    <a:pt x="6" y="170"/>
                  </a:lnTo>
                  <a:lnTo>
                    <a:pt x="1" y="169"/>
                  </a:lnTo>
                  <a:lnTo>
                    <a:pt x="0" y="162"/>
                  </a:lnTo>
                  <a:lnTo>
                    <a:pt x="7" y="160"/>
                  </a:lnTo>
                  <a:lnTo>
                    <a:pt x="9" y="159"/>
                  </a:lnTo>
                  <a:lnTo>
                    <a:pt x="16" y="159"/>
                  </a:lnTo>
                  <a:lnTo>
                    <a:pt x="19" y="156"/>
                  </a:lnTo>
                  <a:lnTo>
                    <a:pt x="18" y="149"/>
                  </a:lnTo>
                  <a:lnTo>
                    <a:pt x="17" y="147"/>
                  </a:lnTo>
                  <a:lnTo>
                    <a:pt x="18" y="143"/>
                  </a:lnTo>
                  <a:lnTo>
                    <a:pt x="21" y="140"/>
                  </a:lnTo>
                  <a:lnTo>
                    <a:pt x="27" y="132"/>
                  </a:lnTo>
                  <a:lnTo>
                    <a:pt x="27" y="128"/>
                  </a:lnTo>
                  <a:lnTo>
                    <a:pt x="27" y="121"/>
                  </a:lnTo>
                  <a:lnTo>
                    <a:pt x="26" y="115"/>
                  </a:lnTo>
                  <a:lnTo>
                    <a:pt x="31" y="99"/>
                  </a:lnTo>
                  <a:lnTo>
                    <a:pt x="35" y="90"/>
                  </a:lnTo>
                  <a:lnTo>
                    <a:pt x="40" y="83"/>
                  </a:lnTo>
                  <a:lnTo>
                    <a:pt x="37" y="77"/>
                  </a:lnTo>
                  <a:lnTo>
                    <a:pt x="32" y="72"/>
                  </a:lnTo>
                  <a:lnTo>
                    <a:pt x="30" y="62"/>
                  </a:lnTo>
                  <a:lnTo>
                    <a:pt x="29" y="55"/>
                  </a:lnTo>
                  <a:lnTo>
                    <a:pt x="30" y="52"/>
                  </a:lnTo>
                  <a:lnTo>
                    <a:pt x="37" y="54"/>
                  </a:lnTo>
                  <a:lnTo>
                    <a:pt x="41" y="49"/>
                  </a:lnTo>
                  <a:lnTo>
                    <a:pt x="41" y="41"/>
                  </a:lnTo>
                  <a:lnTo>
                    <a:pt x="37" y="37"/>
                  </a:lnTo>
                  <a:lnTo>
                    <a:pt x="40" y="30"/>
                  </a:lnTo>
                  <a:lnTo>
                    <a:pt x="36" y="23"/>
                  </a:lnTo>
                  <a:lnTo>
                    <a:pt x="32" y="19"/>
                  </a:lnTo>
                  <a:lnTo>
                    <a:pt x="30" y="12"/>
                  </a:lnTo>
                  <a:lnTo>
                    <a:pt x="36" y="12"/>
                  </a:lnTo>
                  <a:lnTo>
                    <a:pt x="42" y="9"/>
                  </a:lnTo>
                  <a:lnTo>
                    <a:pt x="44" y="5"/>
                  </a:lnTo>
                  <a:lnTo>
                    <a:pt x="52" y="0"/>
                  </a:lnTo>
                  <a:lnTo>
                    <a:pt x="58" y="2"/>
                  </a:lnTo>
                  <a:lnTo>
                    <a:pt x="75" y="9"/>
                  </a:lnTo>
                  <a:lnTo>
                    <a:pt x="80" y="9"/>
                  </a:lnTo>
                  <a:lnTo>
                    <a:pt x="85" y="9"/>
                  </a:lnTo>
                  <a:lnTo>
                    <a:pt x="95" y="6"/>
                  </a:lnTo>
                  <a:lnTo>
                    <a:pt x="100" y="5"/>
                  </a:lnTo>
                  <a:lnTo>
                    <a:pt x="108" y="12"/>
                  </a:lnTo>
                  <a:lnTo>
                    <a:pt x="117" y="18"/>
                  </a:lnTo>
                  <a:lnTo>
                    <a:pt x="122" y="20"/>
                  </a:lnTo>
                  <a:lnTo>
                    <a:pt x="132" y="19"/>
                  </a:lnTo>
                  <a:lnTo>
                    <a:pt x="134" y="22"/>
                  </a:lnTo>
                  <a:lnTo>
                    <a:pt x="131" y="24"/>
                  </a:lnTo>
                  <a:lnTo>
                    <a:pt x="126" y="25"/>
                  </a:lnTo>
                  <a:lnTo>
                    <a:pt x="124" y="27"/>
                  </a:lnTo>
                  <a:lnTo>
                    <a:pt x="122" y="30"/>
                  </a:lnTo>
                  <a:lnTo>
                    <a:pt x="124" y="34"/>
                  </a:lnTo>
                  <a:lnTo>
                    <a:pt x="129" y="37"/>
                  </a:lnTo>
                  <a:lnTo>
                    <a:pt x="143" y="39"/>
                  </a:lnTo>
                  <a:lnTo>
                    <a:pt x="154" y="38"/>
                  </a:lnTo>
                  <a:lnTo>
                    <a:pt x="159" y="31"/>
                  </a:lnTo>
                  <a:lnTo>
                    <a:pt x="164" y="32"/>
                  </a:lnTo>
                  <a:lnTo>
                    <a:pt x="165" y="36"/>
                  </a:lnTo>
                  <a:lnTo>
                    <a:pt x="168" y="38"/>
                  </a:lnTo>
                  <a:lnTo>
                    <a:pt x="173" y="32"/>
                  </a:lnTo>
                  <a:lnTo>
                    <a:pt x="175" y="25"/>
                  </a:lnTo>
                  <a:lnTo>
                    <a:pt x="174" y="15"/>
                  </a:lnTo>
                  <a:lnTo>
                    <a:pt x="176" y="4"/>
                  </a:lnTo>
                  <a:lnTo>
                    <a:pt x="182" y="3"/>
                  </a:lnTo>
                  <a:lnTo>
                    <a:pt x="186" y="4"/>
                  </a:lnTo>
                  <a:lnTo>
                    <a:pt x="197" y="10"/>
                  </a:lnTo>
                  <a:lnTo>
                    <a:pt x="202" y="10"/>
                  </a:lnTo>
                  <a:lnTo>
                    <a:pt x="199" y="23"/>
                  </a:lnTo>
                  <a:lnTo>
                    <a:pt x="192" y="27"/>
                  </a:lnTo>
                  <a:lnTo>
                    <a:pt x="188" y="33"/>
                  </a:lnTo>
                  <a:lnTo>
                    <a:pt x="182" y="35"/>
                  </a:lnTo>
                  <a:lnTo>
                    <a:pt x="181" y="38"/>
                  </a:lnTo>
                  <a:lnTo>
                    <a:pt x="182" y="42"/>
                  </a:lnTo>
                  <a:lnTo>
                    <a:pt x="186" y="45"/>
                  </a:lnTo>
                  <a:lnTo>
                    <a:pt x="188" y="49"/>
                  </a:lnTo>
                  <a:lnTo>
                    <a:pt x="185" y="54"/>
                  </a:lnTo>
                  <a:lnTo>
                    <a:pt x="182" y="55"/>
                  </a:lnTo>
                  <a:lnTo>
                    <a:pt x="180" y="56"/>
                  </a:lnTo>
                  <a:lnTo>
                    <a:pt x="178" y="64"/>
                  </a:lnTo>
                  <a:lnTo>
                    <a:pt x="175" y="70"/>
                  </a:lnTo>
                  <a:lnTo>
                    <a:pt x="178" y="75"/>
                  </a:lnTo>
                  <a:lnTo>
                    <a:pt x="181" y="74"/>
                  </a:lnTo>
                  <a:lnTo>
                    <a:pt x="183" y="76"/>
                  </a:lnTo>
                  <a:lnTo>
                    <a:pt x="180" y="88"/>
                  </a:lnTo>
                  <a:lnTo>
                    <a:pt x="181" y="120"/>
                  </a:lnTo>
                  <a:lnTo>
                    <a:pt x="176" y="126"/>
                  </a:lnTo>
                  <a:lnTo>
                    <a:pt x="170" y="127"/>
                  </a:lnTo>
                  <a:lnTo>
                    <a:pt x="157" y="119"/>
                  </a:lnTo>
                  <a:lnTo>
                    <a:pt x="159" y="114"/>
                  </a:lnTo>
                  <a:lnTo>
                    <a:pt x="161" y="108"/>
                  </a:lnTo>
                  <a:lnTo>
                    <a:pt x="160" y="105"/>
                  </a:lnTo>
                  <a:lnTo>
                    <a:pt x="136" y="106"/>
                  </a:lnTo>
                  <a:lnTo>
                    <a:pt x="129" y="108"/>
                  </a:lnTo>
                  <a:lnTo>
                    <a:pt x="129" y="111"/>
                  </a:lnTo>
                  <a:lnTo>
                    <a:pt x="129" y="117"/>
                  </a:lnTo>
                  <a:lnTo>
                    <a:pt x="125" y="115"/>
                  </a:lnTo>
                  <a:lnTo>
                    <a:pt x="123" y="113"/>
                  </a:lnTo>
                  <a:lnTo>
                    <a:pt x="118" y="112"/>
                  </a:lnTo>
                  <a:lnTo>
                    <a:pt x="115" y="115"/>
                  </a:lnTo>
                  <a:lnTo>
                    <a:pt x="115" y="118"/>
                  </a:lnTo>
                  <a:lnTo>
                    <a:pt x="118" y="123"/>
                  </a:lnTo>
                  <a:lnTo>
                    <a:pt x="120" y="126"/>
                  </a:lnTo>
                  <a:lnTo>
                    <a:pt x="117" y="129"/>
                  </a:lnTo>
                  <a:lnTo>
                    <a:pt x="113" y="129"/>
                  </a:lnTo>
                  <a:lnTo>
                    <a:pt x="107" y="129"/>
                  </a:lnTo>
                  <a:lnTo>
                    <a:pt x="98" y="148"/>
                  </a:lnTo>
                  <a:lnTo>
                    <a:pt x="93" y="169"/>
                  </a:lnTo>
                  <a:lnTo>
                    <a:pt x="94" y="185"/>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3" name="Freeform 17">
              <a:extLst>
                <a:ext uri="{FF2B5EF4-FFF2-40B4-BE49-F238E27FC236}">
                  <a16:creationId xmlns:a16="http://schemas.microsoft.com/office/drawing/2014/main" id="{00000000-0008-0000-0900-00001D7E1200}"/>
                </a:ext>
              </a:extLst>
            </xdr:cNvPr>
            <xdr:cNvSpPr>
              <a:spLocks noChangeAspect="1"/>
            </xdr:cNvSpPr>
          </xdr:nvSpPr>
          <xdr:spPr bwMode="auto">
            <a:xfrm rot="238154">
              <a:off x="2022" y="2239"/>
              <a:ext cx="173" cy="300"/>
            </a:xfrm>
            <a:custGeom>
              <a:avLst/>
              <a:gdLst>
                <a:gd name="T0" fmla="*/ 118 w 139"/>
                <a:gd name="T1" fmla="*/ 1970 h 242"/>
                <a:gd name="T2" fmla="*/ 32 w 139"/>
                <a:gd name="T3" fmla="*/ 1903 h 242"/>
                <a:gd name="T4" fmla="*/ 32 w 139"/>
                <a:gd name="T5" fmla="*/ 1763 h 242"/>
                <a:gd name="T6" fmla="*/ 110 w 139"/>
                <a:gd name="T7" fmla="*/ 1636 h 242"/>
                <a:gd name="T8" fmla="*/ 96 w 139"/>
                <a:gd name="T9" fmla="*/ 1579 h 242"/>
                <a:gd name="T10" fmla="*/ 118 w 139"/>
                <a:gd name="T11" fmla="*/ 1535 h 242"/>
                <a:gd name="T12" fmla="*/ 137 w 139"/>
                <a:gd name="T13" fmla="*/ 1432 h 242"/>
                <a:gd name="T14" fmla="*/ 229 w 139"/>
                <a:gd name="T15" fmla="*/ 1416 h 242"/>
                <a:gd name="T16" fmla="*/ 353 w 139"/>
                <a:gd name="T17" fmla="*/ 1319 h 242"/>
                <a:gd name="T18" fmla="*/ 330 w 139"/>
                <a:gd name="T19" fmla="*/ 1214 h 242"/>
                <a:gd name="T20" fmla="*/ 254 w 139"/>
                <a:gd name="T21" fmla="*/ 1155 h 242"/>
                <a:gd name="T22" fmla="*/ 208 w 139"/>
                <a:gd name="T23" fmla="*/ 1134 h 242"/>
                <a:gd name="T24" fmla="*/ 171 w 139"/>
                <a:gd name="T25" fmla="*/ 1075 h 242"/>
                <a:gd name="T26" fmla="*/ 208 w 139"/>
                <a:gd name="T27" fmla="*/ 976 h 242"/>
                <a:gd name="T28" fmla="*/ 148 w 139"/>
                <a:gd name="T29" fmla="*/ 905 h 242"/>
                <a:gd name="T30" fmla="*/ 0 w 139"/>
                <a:gd name="T31" fmla="*/ 829 h 242"/>
                <a:gd name="T32" fmla="*/ 96 w 139"/>
                <a:gd name="T33" fmla="*/ 682 h 242"/>
                <a:gd name="T34" fmla="*/ 330 w 139"/>
                <a:gd name="T35" fmla="*/ 352 h 242"/>
                <a:gd name="T36" fmla="*/ 411 w 139"/>
                <a:gd name="T37" fmla="*/ 0 h 242"/>
                <a:gd name="T38" fmla="*/ 589 w 139"/>
                <a:gd name="T39" fmla="*/ 0 h 242"/>
                <a:gd name="T40" fmla="*/ 648 w 139"/>
                <a:gd name="T41" fmla="*/ 71 h 242"/>
                <a:gd name="T42" fmla="*/ 825 w 139"/>
                <a:gd name="T43" fmla="*/ 135 h 242"/>
                <a:gd name="T44" fmla="*/ 914 w 139"/>
                <a:gd name="T45" fmla="*/ 167 h 242"/>
                <a:gd name="T46" fmla="*/ 987 w 139"/>
                <a:gd name="T47" fmla="*/ 224 h 242"/>
                <a:gd name="T48" fmla="*/ 1053 w 139"/>
                <a:gd name="T49" fmla="*/ 319 h 242"/>
                <a:gd name="T50" fmla="*/ 1138 w 139"/>
                <a:gd name="T51" fmla="*/ 345 h 242"/>
                <a:gd name="T52" fmla="*/ 1197 w 139"/>
                <a:gd name="T53" fmla="*/ 436 h 242"/>
                <a:gd name="T54" fmla="*/ 1205 w 139"/>
                <a:gd name="T55" fmla="*/ 559 h 242"/>
                <a:gd name="T56" fmla="*/ 1243 w 139"/>
                <a:gd name="T57" fmla="*/ 658 h 242"/>
                <a:gd name="T58" fmla="*/ 1138 w 139"/>
                <a:gd name="T59" fmla="*/ 682 h 242"/>
                <a:gd name="T60" fmla="*/ 1138 w 139"/>
                <a:gd name="T61" fmla="*/ 771 h 242"/>
                <a:gd name="T62" fmla="*/ 1205 w 139"/>
                <a:gd name="T63" fmla="*/ 899 h 242"/>
                <a:gd name="T64" fmla="*/ 1196 w 139"/>
                <a:gd name="T65" fmla="*/ 1012 h 242"/>
                <a:gd name="T66" fmla="*/ 1106 w 139"/>
                <a:gd name="T67" fmla="*/ 1222 h 242"/>
                <a:gd name="T68" fmla="*/ 1113 w 139"/>
                <a:gd name="T69" fmla="*/ 1333 h 242"/>
                <a:gd name="T70" fmla="*/ 1062 w 139"/>
                <a:gd name="T71" fmla="*/ 1440 h 242"/>
                <a:gd name="T72" fmla="*/ 1027 w 139"/>
                <a:gd name="T73" fmla="*/ 1500 h 242"/>
                <a:gd name="T74" fmla="*/ 1050 w 139"/>
                <a:gd name="T75" fmla="*/ 1577 h 242"/>
                <a:gd name="T76" fmla="*/ 961 w 139"/>
                <a:gd name="T77" fmla="*/ 1608 h 242"/>
                <a:gd name="T78" fmla="*/ 872 w 139"/>
                <a:gd name="T79" fmla="*/ 1635 h 242"/>
                <a:gd name="T80" fmla="*/ 853 w 139"/>
                <a:gd name="T81" fmla="*/ 1775 h 242"/>
                <a:gd name="T82" fmla="*/ 869 w 139"/>
                <a:gd name="T83" fmla="*/ 1903 h 242"/>
                <a:gd name="T84" fmla="*/ 869 w 139"/>
                <a:gd name="T85" fmla="*/ 2008 h 242"/>
                <a:gd name="T86" fmla="*/ 733 w 139"/>
                <a:gd name="T87" fmla="*/ 2058 h 242"/>
                <a:gd name="T88" fmla="*/ 609 w 139"/>
                <a:gd name="T89" fmla="*/ 2073 h 242"/>
                <a:gd name="T90" fmla="*/ 546 w 139"/>
                <a:gd name="T91" fmla="*/ 2027 h 242"/>
                <a:gd name="T92" fmla="*/ 512 w 139"/>
                <a:gd name="T93" fmla="*/ 1957 h 242"/>
                <a:gd name="T94" fmla="*/ 393 w 139"/>
                <a:gd name="T95" fmla="*/ 1980 h 242"/>
                <a:gd name="T96" fmla="*/ 213 w 139"/>
                <a:gd name="T97" fmla="*/ 1955 h 242"/>
                <a:gd name="T98" fmla="*/ 148 w 139"/>
                <a:gd name="T99" fmla="*/ 1980 h 242"/>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139" h="242">
                  <a:moveTo>
                    <a:pt x="13" y="233"/>
                  </a:moveTo>
                  <a:lnTo>
                    <a:pt x="13" y="230"/>
                  </a:lnTo>
                  <a:lnTo>
                    <a:pt x="10" y="227"/>
                  </a:lnTo>
                  <a:lnTo>
                    <a:pt x="4" y="222"/>
                  </a:lnTo>
                  <a:lnTo>
                    <a:pt x="3" y="219"/>
                  </a:lnTo>
                  <a:lnTo>
                    <a:pt x="4" y="206"/>
                  </a:lnTo>
                  <a:lnTo>
                    <a:pt x="6" y="202"/>
                  </a:lnTo>
                  <a:lnTo>
                    <a:pt x="12" y="191"/>
                  </a:lnTo>
                  <a:lnTo>
                    <a:pt x="13" y="187"/>
                  </a:lnTo>
                  <a:lnTo>
                    <a:pt x="11" y="185"/>
                  </a:lnTo>
                  <a:lnTo>
                    <a:pt x="10" y="181"/>
                  </a:lnTo>
                  <a:lnTo>
                    <a:pt x="13" y="179"/>
                  </a:lnTo>
                  <a:lnTo>
                    <a:pt x="14" y="169"/>
                  </a:lnTo>
                  <a:lnTo>
                    <a:pt x="15" y="167"/>
                  </a:lnTo>
                  <a:lnTo>
                    <a:pt x="20" y="167"/>
                  </a:lnTo>
                  <a:lnTo>
                    <a:pt x="26" y="165"/>
                  </a:lnTo>
                  <a:lnTo>
                    <a:pt x="31" y="162"/>
                  </a:lnTo>
                  <a:lnTo>
                    <a:pt x="39" y="153"/>
                  </a:lnTo>
                  <a:lnTo>
                    <a:pt x="40" y="148"/>
                  </a:lnTo>
                  <a:lnTo>
                    <a:pt x="37" y="142"/>
                  </a:lnTo>
                  <a:lnTo>
                    <a:pt x="32" y="135"/>
                  </a:lnTo>
                  <a:lnTo>
                    <a:pt x="28" y="135"/>
                  </a:lnTo>
                  <a:lnTo>
                    <a:pt x="26" y="133"/>
                  </a:lnTo>
                  <a:lnTo>
                    <a:pt x="23" y="132"/>
                  </a:lnTo>
                  <a:lnTo>
                    <a:pt x="20" y="130"/>
                  </a:lnTo>
                  <a:lnTo>
                    <a:pt x="19" y="126"/>
                  </a:lnTo>
                  <a:lnTo>
                    <a:pt x="20" y="121"/>
                  </a:lnTo>
                  <a:lnTo>
                    <a:pt x="23" y="114"/>
                  </a:lnTo>
                  <a:lnTo>
                    <a:pt x="22" y="109"/>
                  </a:lnTo>
                  <a:lnTo>
                    <a:pt x="17" y="106"/>
                  </a:lnTo>
                  <a:lnTo>
                    <a:pt x="10" y="103"/>
                  </a:lnTo>
                  <a:lnTo>
                    <a:pt x="0" y="97"/>
                  </a:lnTo>
                  <a:lnTo>
                    <a:pt x="3" y="88"/>
                  </a:lnTo>
                  <a:lnTo>
                    <a:pt x="11" y="80"/>
                  </a:lnTo>
                  <a:lnTo>
                    <a:pt x="30" y="58"/>
                  </a:lnTo>
                  <a:lnTo>
                    <a:pt x="37" y="41"/>
                  </a:lnTo>
                  <a:lnTo>
                    <a:pt x="44" y="18"/>
                  </a:lnTo>
                  <a:lnTo>
                    <a:pt x="46" y="0"/>
                  </a:lnTo>
                  <a:lnTo>
                    <a:pt x="55" y="4"/>
                  </a:lnTo>
                  <a:lnTo>
                    <a:pt x="66" y="0"/>
                  </a:lnTo>
                  <a:lnTo>
                    <a:pt x="72" y="3"/>
                  </a:lnTo>
                  <a:lnTo>
                    <a:pt x="73" y="8"/>
                  </a:lnTo>
                  <a:lnTo>
                    <a:pt x="86" y="14"/>
                  </a:lnTo>
                  <a:lnTo>
                    <a:pt x="92" y="15"/>
                  </a:lnTo>
                  <a:lnTo>
                    <a:pt x="100" y="21"/>
                  </a:lnTo>
                  <a:lnTo>
                    <a:pt x="103" y="19"/>
                  </a:lnTo>
                  <a:lnTo>
                    <a:pt x="108" y="21"/>
                  </a:lnTo>
                  <a:lnTo>
                    <a:pt x="110" y="26"/>
                  </a:lnTo>
                  <a:lnTo>
                    <a:pt x="116" y="31"/>
                  </a:lnTo>
                  <a:lnTo>
                    <a:pt x="118" y="37"/>
                  </a:lnTo>
                  <a:lnTo>
                    <a:pt x="121" y="40"/>
                  </a:lnTo>
                  <a:lnTo>
                    <a:pt x="128" y="40"/>
                  </a:lnTo>
                  <a:lnTo>
                    <a:pt x="130" y="47"/>
                  </a:lnTo>
                  <a:lnTo>
                    <a:pt x="134" y="51"/>
                  </a:lnTo>
                  <a:lnTo>
                    <a:pt x="138" y="58"/>
                  </a:lnTo>
                  <a:lnTo>
                    <a:pt x="135" y="65"/>
                  </a:lnTo>
                  <a:lnTo>
                    <a:pt x="139" y="69"/>
                  </a:lnTo>
                  <a:lnTo>
                    <a:pt x="139" y="77"/>
                  </a:lnTo>
                  <a:lnTo>
                    <a:pt x="135" y="82"/>
                  </a:lnTo>
                  <a:lnTo>
                    <a:pt x="128" y="80"/>
                  </a:lnTo>
                  <a:lnTo>
                    <a:pt x="127" y="83"/>
                  </a:lnTo>
                  <a:lnTo>
                    <a:pt x="128" y="90"/>
                  </a:lnTo>
                  <a:lnTo>
                    <a:pt x="130" y="100"/>
                  </a:lnTo>
                  <a:lnTo>
                    <a:pt x="135" y="105"/>
                  </a:lnTo>
                  <a:lnTo>
                    <a:pt x="138" y="111"/>
                  </a:lnTo>
                  <a:lnTo>
                    <a:pt x="133" y="118"/>
                  </a:lnTo>
                  <a:lnTo>
                    <a:pt x="129" y="127"/>
                  </a:lnTo>
                  <a:lnTo>
                    <a:pt x="124" y="143"/>
                  </a:lnTo>
                  <a:lnTo>
                    <a:pt x="125" y="149"/>
                  </a:lnTo>
                  <a:lnTo>
                    <a:pt x="125" y="156"/>
                  </a:lnTo>
                  <a:lnTo>
                    <a:pt x="125" y="160"/>
                  </a:lnTo>
                  <a:lnTo>
                    <a:pt x="119" y="168"/>
                  </a:lnTo>
                  <a:lnTo>
                    <a:pt x="116" y="171"/>
                  </a:lnTo>
                  <a:lnTo>
                    <a:pt x="115" y="175"/>
                  </a:lnTo>
                  <a:lnTo>
                    <a:pt x="116" y="177"/>
                  </a:lnTo>
                  <a:lnTo>
                    <a:pt x="117" y="184"/>
                  </a:lnTo>
                  <a:lnTo>
                    <a:pt x="114" y="187"/>
                  </a:lnTo>
                  <a:lnTo>
                    <a:pt x="107" y="187"/>
                  </a:lnTo>
                  <a:lnTo>
                    <a:pt x="105" y="188"/>
                  </a:lnTo>
                  <a:lnTo>
                    <a:pt x="98" y="190"/>
                  </a:lnTo>
                  <a:lnTo>
                    <a:pt x="99" y="197"/>
                  </a:lnTo>
                  <a:lnTo>
                    <a:pt x="96" y="207"/>
                  </a:lnTo>
                  <a:lnTo>
                    <a:pt x="95" y="214"/>
                  </a:lnTo>
                  <a:lnTo>
                    <a:pt x="97" y="222"/>
                  </a:lnTo>
                  <a:lnTo>
                    <a:pt x="99" y="228"/>
                  </a:lnTo>
                  <a:lnTo>
                    <a:pt x="97" y="234"/>
                  </a:lnTo>
                  <a:lnTo>
                    <a:pt x="91" y="242"/>
                  </a:lnTo>
                  <a:lnTo>
                    <a:pt x="82" y="240"/>
                  </a:lnTo>
                  <a:lnTo>
                    <a:pt x="75" y="237"/>
                  </a:lnTo>
                  <a:lnTo>
                    <a:pt x="68" y="242"/>
                  </a:lnTo>
                  <a:lnTo>
                    <a:pt x="63" y="240"/>
                  </a:lnTo>
                  <a:lnTo>
                    <a:pt x="61" y="236"/>
                  </a:lnTo>
                  <a:lnTo>
                    <a:pt x="59" y="231"/>
                  </a:lnTo>
                  <a:lnTo>
                    <a:pt x="57" y="229"/>
                  </a:lnTo>
                  <a:lnTo>
                    <a:pt x="54" y="229"/>
                  </a:lnTo>
                  <a:lnTo>
                    <a:pt x="44" y="231"/>
                  </a:lnTo>
                  <a:lnTo>
                    <a:pt x="34" y="229"/>
                  </a:lnTo>
                  <a:lnTo>
                    <a:pt x="24" y="228"/>
                  </a:lnTo>
                  <a:lnTo>
                    <a:pt x="21" y="231"/>
                  </a:lnTo>
                  <a:lnTo>
                    <a:pt x="17" y="231"/>
                  </a:lnTo>
                  <a:lnTo>
                    <a:pt x="13" y="233"/>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4" name="Freeform 18">
              <a:extLst>
                <a:ext uri="{FF2B5EF4-FFF2-40B4-BE49-F238E27FC236}">
                  <a16:creationId xmlns:a16="http://schemas.microsoft.com/office/drawing/2014/main" id="{00000000-0008-0000-0900-00001E7E1200}"/>
                </a:ext>
              </a:extLst>
            </xdr:cNvPr>
            <xdr:cNvSpPr>
              <a:spLocks noChangeAspect="1"/>
            </xdr:cNvSpPr>
          </xdr:nvSpPr>
          <xdr:spPr bwMode="auto">
            <a:xfrm rot="238154">
              <a:off x="1930" y="2483"/>
              <a:ext cx="335" cy="267"/>
            </a:xfrm>
            <a:custGeom>
              <a:avLst/>
              <a:gdLst>
                <a:gd name="T0" fmla="*/ 1941 w 271"/>
                <a:gd name="T1" fmla="*/ 1689 h 216"/>
                <a:gd name="T2" fmla="*/ 1838 w 271"/>
                <a:gd name="T3" fmla="*/ 1658 h 216"/>
                <a:gd name="T4" fmla="*/ 1786 w 271"/>
                <a:gd name="T5" fmla="*/ 1609 h 216"/>
                <a:gd name="T6" fmla="*/ 1720 w 271"/>
                <a:gd name="T7" fmla="*/ 1591 h 216"/>
                <a:gd name="T8" fmla="*/ 1734 w 271"/>
                <a:gd name="T9" fmla="*/ 1671 h 216"/>
                <a:gd name="T10" fmla="*/ 1682 w 271"/>
                <a:gd name="T11" fmla="*/ 1734 h 216"/>
                <a:gd name="T12" fmla="*/ 1618 w 271"/>
                <a:gd name="T13" fmla="*/ 1799 h 216"/>
                <a:gd name="T14" fmla="*/ 1561 w 271"/>
                <a:gd name="T15" fmla="*/ 1769 h 216"/>
                <a:gd name="T16" fmla="*/ 1455 w 271"/>
                <a:gd name="T17" fmla="*/ 1671 h 216"/>
                <a:gd name="T18" fmla="*/ 1366 w 271"/>
                <a:gd name="T19" fmla="*/ 1598 h 216"/>
                <a:gd name="T20" fmla="*/ 1313 w 271"/>
                <a:gd name="T21" fmla="*/ 1514 h 216"/>
                <a:gd name="T22" fmla="*/ 1137 w 271"/>
                <a:gd name="T23" fmla="*/ 1279 h 216"/>
                <a:gd name="T24" fmla="*/ 1022 w 271"/>
                <a:gd name="T25" fmla="*/ 1203 h 216"/>
                <a:gd name="T26" fmla="*/ 888 w 271"/>
                <a:gd name="T27" fmla="*/ 1225 h 216"/>
                <a:gd name="T28" fmla="*/ 817 w 271"/>
                <a:gd name="T29" fmla="*/ 1331 h 216"/>
                <a:gd name="T30" fmla="*/ 693 w 271"/>
                <a:gd name="T31" fmla="*/ 1341 h 216"/>
                <a:gd name="T32" fmla="*/ 661 w 271"/>
                <a:gd name="T33" fmla="*/ 1389 h 216"/>
                <a:gd name="T34" fmla="*/ 493 w 271"/>
                <a:gd name="T35" fmla="*/ 1477 h 216"/>
                <a:gd name="T36" fmla="*/ 433 w 271"/>
                <a:gd name="T37" fmla="*/ 1549 h 216"/>
                <a:gd name="T38" fmla="*/ 246 w 271"/>
                <a:gd name="T39" fmla="*/ 1581 h 216"/>
                <a:gd name="T40" fmla="*/ 101 w 271"/>
                <a:gd name="T41" fmla="*/ 1618 h 216"/>
                <a:gd name="T42" fmla="*/ 49 w 271"/>
                <a:gd name="T43" fmla="*/ 1514 h 216"/>
                <a:gd name="T44" fmla="*/ 49 w 271"/>
                <a:gd name="T45" fmla="*/ 1366 h 216"/>
                <a:gd name="T46" fmla="*/ 0 w 271"/>
                <a:gd name="T47" fmla="*/ 1169 h 216"/>
                <a:gd name="T48" fmla="*/ 82 w 271"/>
                <a:gd name="T49" fmla="*/ 973 h 216"/>
                <a:gd name="T50" fmla="*/ 93 w 271"/>
                <a:gd name="T51" fmla="*/ 904 h 216"/>
                <a:gd name="T52" fmla="*/ 61 w 271"/>
                <a:gd name="T53" fmla="*/ 852 h 216"/>
                <a:gd name="T54" fmla="*/ 110 w 271"/>
                <a:gd name="T55" fmla="*/ 817 h 216"/>
                <a:gd name="T56" fmla="*/ 246 w 271"/>
                <a:gd name="T57" fmla="*/ 802 h 216"/>
                <a:gd name="T58" fmla="*/ 283 w 271"/>
                <a:gd name="T59" fmla="*/ 753 h 216"/>
                <a:gd name="T60" fmla="*/ 376 w 271"/>
                <a:gd name="T61" fmla="*/ 769 h 216"/>
                <a:gd name="T62" fmla="*/ 461 w 271"/>
                <a:gd name="T63" fmla="*/ 712 h 216"/>
                <a:gd name="T64" fmla="*/ 454 w 271"/>
                <a:gd name="T65" fmla="*/ 553 h 216"/>
                <a:gd name="T66" fmla="*/ 515 w 271"/>
                <a:gd name="T67" fmla="*/ 478 h 216"/>
                <a:gd name="T68" fmla="*/ 629 w 271"/>
                <a:gd name="T69" fmla="*/ 304 h 216"/>
                <a:gd name="T70" fmla="*/ 661 w 271"/>
                <a:gd name="T71" fmla="*/ 283 h 216"/>
                <a:gd name="T72" fmla="*/ 712 w 271"/>
                <a:gd name="T73" fmla="*/ 257 h 216"/>
                <a:gd name="T74" fmla="*/ 880 w 271"/>
                <a:gd name="T75" fmla="*/ 283 h 216"/>
                <a:gd name="T76" fmla="*/ 991 w 271"/>
                <a:gd name="T77" fmla="*/ 269 h 216"/>
                <a:gd name="T78" fmla="*/ 1025 w 271"/>
                <a:gd name="T79" fmla="*/ 319 h 216"/>
                <a:gd name="T80" fmla="*/ 1087 w 271"/>
                <a:gd name="T81" fmla="*/ 376 h 216"/>
                <a:gd name="T82" fmla="*/ 1198 w 271"/>
                <a:gd name="T83" fmla="*/ 362 h 216"/>
                <a:gd name="T84" fmla="*/ 1331 w 271"/>
                <a:gd name="T85" fmla="*/ 313 h 216"/>
                <a:gd name="T86" fmla="*/ 1331 w 271"/>
                <a:gd name="T87" fmla="*/ 208 h 216"/>
                <a:gd name="T88" fmla="*/ 1313 w 271"/>
                <a:gd name="T89" fmla="*/ 82 h 216"/>
                <a:gd name="T90" fmla="*/ 1381 w 271"/>
                <a:gd name="T91" fmla="*/ 1 h 216"/>
                <a:gd name="T92" fmla="*/ 1455 w 271"/>
                <a:gd name="T93" fmla="*/ 49 h 216"/>
                <a:gd name="T94" fmla="*/ 1544 w 271"/>
                <a:gd name="T95" fmla="*/ 101 h 216"/>
                <a:gd name="T96" fmla="*/ 1645 w 271"/>
                <a:gd name="T97" fmla="*/ 142 h 216"/>
                <a:gd name="T98" fmla="*/ 1759 w 271"/>
                <a:gd name="T99" fmla="*/ 115 h 216"/>
                <a:gd name="T100" fmla="*/ 1848 w 271"/>
                <a:gd name="T101" fmla="*/ 218 h 216"/>
                <a:gd name="T102" fmla="*/ 1946 w 271"/>
                <a:gd name="T103" fmla="*/ 333 h 216"/>
                <a:gd name="T104" fmla="*/ 2025 w 271"/>
                <a:gd name="T105" fmla="*/ 269 h 216"/>
                <a:gd name="T106" fmla="*/ 2077 w 271"/>
                <a:gd name="T107" fmla="*/ 155 h 216"/>
                <a:gd name="T108" fmla="*/ 2116 w 271"/>
                <a:gd name="T109" fmla="*/ 136 h 216"/>
                <a:gd name="T110" fmla="*/ 2166 w 271"/>
                <a:gd name="T111" fmla="*/ 367 h 216"/>
                <a:gd name="T112" fmla="*/ 2257 w 271"/>
                <a:gd name="T113" fmla="*/ 904 h 216"/>
                <a:gd name="T114" fmla="*/ 2187 w 271"/>
                <a:gd name="T115" fmla="*/ 1433 h 216"/>
                <a:gd name="T116" fmla="*/ 2110 w 271"/>
                <a:gd name="T117" fmla="*/ 1566 h 216"/>
                <a:gd name="T118" fmla="*/ 2053 w 271"/>
                <a:gd name="T119" fmla="*/ 1591 h 216"/>
                <a:gd name="T120" fmla="*/ 2006 w 271"/>
                <a:gd name="T121" fmla="*/ 1630 h 216"/>
                <a:gd name="T122" fmla="*/ 1967 w 271"/>
                <a:gd name="T123" fmla="*/ 1663 h 21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271" h="216">
                  <a:moveTo>
                    <a:pt x="236" y="205"/>
                  </a:moveTo>
                  <a:lnTo>
                    <a:pt x="233" y="203"/>
                  </a:lnTo>
                  <a:lnTo>
                    <a:pt x="225" y="202"/>
                  </a:lnTo>
                  <a:lnTo>
                    <a:pt x="221" y="198"/>
                  </a:lnTo>
                  <a:lnTo>
                    <a:pt x="218" y="196"/>
                  </a:lnTo>
                  <a:lnTo>
                    <a:pt x="214" y="193"/>
                  </a:lnTo>
                  <a:lnTo>
                    <a:pt x="210" y="192"/>
                  </a:lnTo>
                  <a:lnTo>
                    <a:pt x="206" y="191"/>
                  </a:lnTo>
                  <a:lnTo>
                    <a:pt x="207" y="198"/>
                  </a:lnTo>
                  <a:lnTo>
                    <a:pt x="208" y="201"/>
                  </a:lnTo>
                  <a:lnTo>
                    <a:pt x="206" y="204"/>
                  </a:lnTo>
                  <a:lnTo>
                    <a:pt x="202" y="208"/>
                  </a:lnTo>
                  <a:lnTo>
                    <a:pt x="199" y="214"/>
                  </a:lnTo>
                  <a:lnTo>
                    <a:pt x="194" y="216"/>
                  </a:lnTo>
                  <a:lnTo>
                    <a:pt x="190" y="213"/>
                  </a:lnTo>
                  <a:lnTo>
                    <a:pt x="187" y="212"/>
                  </a:lnTo>
                  <a:lnTo>
                    <a:pt x="182" y="209"/>
                  </a:lnTo>
                  <a:lnTo>
                    <a:pt x="175" y="201"/>
                  </a:lnTo>
                  <a:lnTo>
                    <a:pt x="169" y="196"/>
                  </a:lnTo>
                  <a:lnTo>
                    <a:pt x="164" y="192"/>
                  </a:lnTo>
                  <a:lnTo>
                    <a:pt x="159" y="185"/>
                  </a:lnTo>
                  <a:lnTo>
                    <a:pt x="158" y="182"/>
                  </a:lnTo>
                  <a:lnTo>
                    <a:pt x="152" y="168"/>
                  </a:lnTo>
                  <a:lnTo>
                    <a:pt x="137" y="154"/>
                  </a:lnTo>
                  <a:lnTo>
                    <a:pt x="129" y="148"/>
                  </a:lnTo>
                  <a:lnTo>
                    <a:pt x="122" y="145"/>
                  </a:lnTo>
                  <a:lnTo>
                    <a:pt x="115" y="145"/>
                  </a:lnTo>
                  <a:lnTo>
                    <a:pt x="107" y="147"/>
                  </a:lnTo>
                  <a:lnTo>
                    <a:pt x="103" y="150"/>
                  </a:lnTo>
                  <a:lnTo>
                    <a:pt x="98" y="159"/>
                  </a:lnTo>
                  <a:lnTo>
                    <a:pt x="92" y="160"/>
                  </a:lnTo>
                  <a:lnTo>
                    <a:pt x="83" y="160"/>
                  </a:lnTo>
                  <a:lnTo>
                    <a:pt x="82" y="162"/>
                  </a:lnTo>
                  <a:lnTo>
                    <a:pt x="79" y="167"/>
                  </a:lnTo>
                  <a:lnTo>
                    <a:pt x="72" y="172"/>
                  </a:lnTo>
                  <a:lnTo>
                    <a:pt x="60" y="177"/>
                  </a:lnTo>
                  <a:lnTo>
                    <a:pt x="59" y="180"/>
                  </a:lnTo>
                  <a:lnTo>
                    <a:pt x="52" y="186"/>
                  </a:lnTo>
                  <a:lnTo>
                    <a:pt x="45" y="188"/>
                  </a:lnTo>
                  <a:lnTo>
                    <a:pt x="29" y="190"/>
                  </a:lnTo>
                  <a:lnTo>
                    <a:pt x="21" y="191"/>
                  </a:lnTo>
                  <a:lnTo>
                    <a:pt x="12" y="194"/>
                  </a:lnTo>
                  <a:lnTo>
                    <a:pt x="4" y="190"/>
                  </a:lnTo>
                  <a:lnTo>
                    <a:pt x="6" y="182"/>
                  </a:lnTo>
                  <a:lnTo>
                    <a:pt x="7" y="174"/>
                  </a:lnTo>
                  <a:lnTo>
                    <a:pt x="6" y="164"/>
                  </a:lnTo>
                  <a:lnTo>
                    <a:pt x="8" y="147"/>
                  </a:lnTo>
                  <a:lnTo>
                    <a:pt x="0" y="140"/>
                  </a:lnTo>
                  <a:lnTo>
                    <a:pt x="1" y="133"/>
                  </a:lnTo>
                  <a:lnTo>
                    <a:pt x="10" y="117"/>
                  </a:lnTo>
                  <a:lnTo>
                    <a:pt x="12" y="112"/>
                  </a:lnTo>
                  <a:lnTo>
                    <a:pt x="11" y="108"/>
                  </a:lnTo>
                  <a:lnTo>
                    <a:pt x="8" y="104"/>
                  </a:lnTo>
                  <a:lnTo>
                    <a:pt x="7" y="102"/>
                  </a:lnTo>
                  <a:lnTo>
                    <a:pt x="9" y="100"/>
                  </a:lnTo>
                  <a:lnTo>
                    <a:pt x="13" y="98"/>
                  </a:lnTo>
                  <a:lnTo>
                    <a:pt x="23" y="97"/>
                  </a:lnTo>
                  <a:lnTo>
                    <a:pt x="29" y="96"/>
                  </a:lnTo>
                  <a:lnTo>
                    <a:pt x="32" y="97"/>
                  </a:lnTo>
                  <a:lnTo>
                    <a:pt x="34" y="91"/>
                  </a:lnTo>
                  <a:lnTo>
                    <a:pt x="36" y="90"/>
                  </a:lnTo>
                  <a:lnTo>
                    <a:pt x="45" y="92"/>
                  </a:lnTo>
                  <a:lnTo>
                    <a:pt x="53" y="90"/>
                  </a:lnTo>
                  <a:lnTo>
                    <a:pt x="55" y="86"/>
                  </a:lnTo>
                  <a:lnTo>
                    <a:pt x="50" y="71"/>
                  </a:lnTo>
                  <a:lnTo>
                    <a:pt x="54" y="66"/>
                  </a:lnTo>
                  <a:lnTo>
                    <a:pt x="58" y="63"/>
                  </a:lnTo>
                  <a:lnTo>
                    <a:pt x="62" y="57"/>
                  </a:lnTo>
                  <a:lnTo>
                    <a:pt x="64" y="52"/>
                  </a:lnTo>
                  <a:lnTo>
                    <a:pt x="75" y="36"/>
                  </a:lnTo>
                  <a:lnTo>
                    <a:pt x="79" y="34"/>
                  </a:lnTo>
                  <a:lnTo>
                    <a:pt x="83" y="34"/>
                  </a:lnTo>
                  <a:lnTo>
                    <a:pt x="86" y="31"/>
                  </a:lnTo>
                  <a:lnTo>
                    <a:pt x="96" y="32"/>
                  </a:lnTo>
                  <a:lnTo>
                    <a:pt x="106" y="34"/>
                  </a:lnTo>
                  <a:lnTo>
                    <a:pt x="116" y="32"/>
                  </a:lnTo>
                  <a:lnTo>
                    <a:pt x="119" y="32"/>
                  </a:lnTo>
                  <a:lnTo>
                    <a:pt x="121" y="34"/>
                  </a:lnTo>
                  <a:lnTo>
                    <a:pt x="123" y="39"/>
                  </a:lnTo>
                  <a:lnTo>
                    <a:pt x="125" y="43"/>
                  </a:lnTo>
                  <a:lnTo>
                    <a:pt x="130" y="45"/>
                  </a:lnTo>
                  <a:lnTo>
                    <a:pt x="137" y="40"/>
                  </a:lnTo>
                  <a:lnTo>
                    <a:pt x="144" y="43"/>
                  </a:lnTo>
                  <a:lnTo>
                    <a:pt x="153" y="45"/>
                  </a:lnTo>
                  <a:lnTo>
                    <a:pt x="159" y="37"/>
                  </a:lnTo>
                  <a:lnTo>
                    <a:pt x="161" y="31"/>
                  </a:lnTo>
                  <a:lnTo>
                    <a:pt x="159" y="25"/>
                  </a:lnTo>
                  <a:lnTo>
                    <a:pt x="157" y="17"/>
                  </a:lnTo>
                  <a:lnTo>
                    <a:pt x="158" y="10"/>
                  </a:lnTo>
                  <a:lnTo>
                    <a:pt x="161" y="0"/>
                  </a:lnTo>
                  <a:lnTo>
                    <a:pt x="166" y="1"/>
                  </a:lnTo>
                  <a:lnTo>
                    <a:pt x="170" y="3"/>
                  </a:lnTo>
                  <a:lnTo>
                    <a:pt x="175" y="6"/>
                  </a:lnTo>
                  <a:lnTo>
                    <a:pt x="178" y="5"/>
                  </a:lnTo>
                  <a:lnTo>
                    <a:pt x="185" y="12"/>
                  </a:lnTo>
                  <a:lnTo>
                    <a:pt x="193" y="13"/>
                  </a:lnTo>
                  <a:lnTo>
                    <a:pt x="197" y="17"/>
                  </a:lnTo>
                  <a:lnTo>
                    <a:pt x="205" y="16"/>
                  </a:lnTo>
                  <a:lnTo>
                    <a:pt x="211" y="14"/>
                  </a:lnTo>
                  <a:lnTo>
                    <a:pt x="215" y="16"/>
                  </a:lnTo>
                  <a:lnTo>
                    <a:pt x="222" y="26"/>
                  </a:lnTo>
                  <a:lnTo>
                    <a:pt x="226" y="39"/>
                  </a:lnTo>
                  <a:lnTo>
                    <a:pt x="234" y="40"/>
                  </a:lnTo>
                  <a:lnTo>
                    <a:pt x="234" y="34"/>
                  </a:lnTo>
                  <a:lnTo>
                    <a:pt x="243" y="32"/>
                  </a:lnTo>
                  <a:lnTo>
                    <a:pt x="245" y="22"/>
                  </a:lnTo>
                  <a:lnTo>
                    <a:pt x="249" y="19"/>
                  </a:lnTo>
                  <a:lnTo>
                    <a:pt x="251" y="16"/>
                  </a:lnTo>
                  <a:lnTo>
                    <a:pt x="254" y="16"/>
                  </a:lnTo>
                  <a:lnTo>
                    <a:pt x="254" y="17"/>
                  </a:lnTo>
                  <a:lnTo>
                    <a:pt x="260" y="44"/>
                  </a:lnTo>
                  <a:lnTo>
                    <a:pt x="268" y="74"/>
                  </a:lnTo>
                  <a:lnTo>
                    <a:pt x="271" y="108"/>
                  </a:lnTo>
                  <a:lnTo>
                    <a:pt x="268" y="133"/>
                  </a:lnTo>
                  <a:lnTo>
                    <a:pt x="262" y="172"/>
                  </a:lnTo>
                  <a:lnTo>
                    <a:pt x="258" y="186"/>
                  </a:lnTo>
                  <a:lnTo>
                    <a:pt x="253" y="188"/>
                  </a:lnTo>
                  <a:lnTo>
                    <a:pt x="248" y="189"/>
                  </a:lnTo>
                  <a:lnTo>
                    <a:pt x="246" y="191"/>
                  </a:lnTo>
                  <a:lnTo>
                    <a:pt x="243" y="195"/>
                  </a:lnTo>
                  <a:lnTo>
                    <a:pt x="241" y="196"/>
                  </a:lnTo>
                  <a:lnTo>
                    <a:pt x="237" y="198"/>
                  </a:lnTo>
                  <a:lnTo>
                    <a:pt x="236" y="200"/>
                  </a:lnTo>
                  <a:lnTo>
                    <a:pt x="236" y="205"/>
                  </a:lnTo>
                  <a:close/>
                </a:path>
              </a:pathLst>
            </a:custGeom>
            <a:solidFill>
              <a:srgbClr val="1DB1E1"/>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5" name="Freeform 19">
              <a:extLst>
                <a:ext uri="{FF2B5EF4-FFF2-40B4-BE49-F238E27FC236}">
                  <a16:creationId xmlns:a16="http://schemas.microsoft.com/office/drawing/2014/main" id="{00000000-0008-0000-0900-00001F7E1200}"/>
                </a:ext>
              </a:extLst>
            </xdr:cNvPr>
            <xdr:cNvSpPr>
              <a:spLocks noChangeAspect="1"/>
            </xdr:cNvSpPr>
          </xdr:nvSpPr>
          <xdr:spPr bwMode="auto">
            <a:xfrm rot="238154">
              <a:off x="2008" y="2695"/>
              <a:ext cx="209" cy="279"/>
            </a:xfrm>
            <a:custGeom>
              <a:avLst/>
              <a:gdLst>
                <a:gd name="T0" fmla="*/ 1365 w 169"/>
                <a:gd name="T1" fmla="*/ 3563 h 210"/>
                <a:gd name="T2" fmla="*/ 1343 w 169"/>
                <a:gd name="T3" fmla="*/ 3582 h 210"/>
                <a:gd name="T4" fmla="*/ 1275 w 169"/>
                <a:gd name="T5" fmla="*/ 3488 h 210"/>
                <a:gd name="T6" fmla="*/ 1248 w 169"/>
                <a:gd name="T7" fmla="*/ 3275 h 210"/>
                <a:gd name="T8" fmla="*/ 1135 w 169"/>
                <a:gd name="T9" fmla="*/ 3227 h 210"/>
                <a:gd name="T10" fmla="*/ 1047 w 169"/>
                <a:gd name="T11" fmla="*/ 3224 h 210"/>
                <a:gd name="T12" fmla="*/ 1028 w 169"/>
                <a:gd name="T13" fmla="*/ 3127 h 210"/>
                <a:gd name="T14" fmla="*/ 968 w 169"/>
                <a:gd name="T15" fmla="*/ 3046 h 210"/>
                <a:gd name="T16" fmla="*/ 858 w 169"/>
                <a:gd name="T17" fmla="*/ 3032 h 210"/>
                <a:gd name="T18" fmla="*/ 747 w 169"/>
                <a:gd name="T19" fmla="*/ 3175 h 210"/>
                <a:gd name="T20" fmla="*/ 664 w 169"/>
                <a:gd name="T21" fmla="*/ 3250 h 210"/>
                <a:gd name="T22" fmla="*/ 601 w 169"/>
                <a:gd name="T23" fmla="*/ 3288 h 210"/>
                <a:gd name="T24" fmla="*/ 537 w 169"/>
                <a:gd name="T25" fmla="*/ 3288 h 210"/>
                <a:gd name="T26" fmla="*/ 465 w 169"/>
                <a:gd name="T27" fmla="*/ 3227 h 210"/>
                <a:gd name="T28" fmla="*/ 388 w 169"/>
                <a:gd name="T29" fmla="*/ 3084 h 210"/>
                <a:gd name="T30" fmla="*/ 284 w 169"/>
                <a:gd name="T31" fmla="*/ 2932 h 210"/>
                <a:gd name="T32" fmla="*/ 205 w 169"/>
                <a:gd name="T33" fmla="*/ 2696 h 210"/>
                <a:gd name="T34" fmla="*/ 125 w 169"/>
                <a:gd name="T35" fmla="*/ 2596 h 210"/>
                <a:gd name="T36" fmla="*/ 61 w 169"/>
                <a:gd name="T37" fmla="*/ 2512 h 210"/>
                <a:gd name="T38" fmla="*/ 40 w 169"/>
                <a:gd name="T39" fmla="*/ 2446 h 210"/>
                <a:gd name="T40" fmla="*/ 1 w 169"/>
                <a:gd name="T41" fmla="*/ 2332 h 210"/>
                <a:gd name="T42" fmla="*/ 0 w 169"/>
                <a:gd name="T43" fmla="*/ 2182 h 210"/>
                <a:gd name="T44" fmla="*/ 125 w 169"/>
                <a:gd name="T45" fmla="*/ 2192 h 210"/>
                <a:gd name="T46" fmla="*/ 205 w 169"/>
                <a:gd name="T47" fmla="*/ 1976 h 210"/>
                <a:gd name="T48" fmla="*/ 225 w 169"/>
                <a:gd name="T49" fmla="*/ 1828 h 210"/>
                <a:gd name="T50" fmla="*/ 318 w 169"/>
                <a:gd name="T51" fmla="*/ 1871 h 210"/>
                <a:gd name="T52" fmla="*/ 388 w 169"/>
                <a:gd name="T53" fmla="*/ 1718 h 210"/>
                <a:gd name="T54" fmla="*/ 418 w 169"/>
                <a:gd name="T55" fmla="*/ 1726 h 210"/>
                <a:gd name="T56" fmla="*/ 480 w 169"/>
                <a:gd name="T57" fmla="*/ 1650 h 210"/>
                <a:gd name="T58" fmla="*/ 517 w 169"/>
                <a:gd name="T59" fmla="*/ 1618 h 210"/>
                <a:gd name="T60" fmla="*/ 600 w 169"/>
                <a:gd name="T61" fmla="*/ 1601 h 210"/>
                <a:gd name="T62" fmla="*/ 604 w 169"/>
                <a:gd name="T63" fmla="*/ 1363 h 210"/>
                <a:gd name="T64" fmla="*/ 650 w 169"/>
                <a:gd name="T65" fmla="*/ 1293 h 210"/>
                <a:gd name="T66" fmla="*/ 633 w 169"/>
                <a:gd name="T67" fmla="*/ 978 h 210"/>
                <a:gd name="T68" fmla="*/ 633 w 169"/>
                <a:gd name="T69" fmla="*/ 736 h 210"/>
                <a:gd name="T70" fmla="*/ 685 w 169"/>
                <a:gd name="T71" fmla="*/ 627 h 210"/>
                <a:gd name="T72" fmla="*/ 664 w 169"/>
                <a:gd name="T73" fmla="*/ 399 h 210"/>
                <a:gd name="T74" fmla="*/ 685 w 169"/>
                <a:gd name="T75" fmla="*/ 113 h 210"/>
                <a:gd name="T76" fmla="*/ 710 w 169"/>
                <a:gd name="T77" fmla="*/ 49 h 210"/>
                <a:gd name="T78" fmla="*/ 783 w 169"/>
                <a:gd name="T79" fmla="*/ 240 h 210"/>
                <a:gd name="T80" fmla="*/ 893 w 169"/>
                <a:gd name="T81" fmla="*/ 466 h 210"/>
                <a:gd name="T82" fmla="*/ 967 w 169"/>
                <a:gd name="T83" fmla="*/ 530 h 210"/>
                <a:gd name="T84" fmla="*/ 1031 w 169"/>
                <a:gd name="T85" fmla="*/ 554 h 210"/>
                <a:gd name="T86" fmla="*/ 1090 w 169"/>
                <a:gd name="T87" fmla="*/ 380 h 210"/>
                <a:gd name="T88" fmla="*/ 1104 w 169"/>
                <a:gd name="T89" fmla="*/ 267 h 210"/>
                <a:gd name="T90" fmla="*/ 1135 w 169"/>
                <a:gd name="T91" fmla="*/ 170 h 210"/>
                <a:gd name="T92" fmla="*/ 1197 w 169"/>
                <a:gd name="T93" fmla="*/ 240 h 210"/>
                <a:gd name="T94" fmla="*/ 1255 w 169"/>
                <a:gd name="T95" fmla="*/ 351 h 210"/>
                <a:gd name="T96" fmla="*/ 1344 w 169"/>
                <a:gd name="T97" fmla="*/ 399 h 210"/>
                <a:gd name="T98" fmla="*/ 1271 w 169"/>
                <a:gd name="T99" fmla="*/ 643 h 210"/>
                <a:gd name="T100" fmla="*/ 1197 w 169"/>
                <a:gd name="T101" fmla="*/ 1092 h 210"/>
                <a:gd name="T102" fmla="*/ 1124 w 169"/>
                <a:gd name="T103" fmla="*/ 1497 h 210"/>
                <a:gd name="T104" fmla="*/ 1109 w 169"/>
                <a:gd name="T105" fmla="*/ 1891 h 210"/>
                <a:gd name="T106" fmla="*/ 1061 w 169"/>
                <a:gd name="T107" fmla="*/ 2003 h 210"/>
                <a:gd name="T108" fmla="*/ 1087 w 169"/>
                <a:gd name="T109" fmla="*/ 2406 h 210"/>
                <a:gd name="T110" fmla="*/ 1343 w 169"/>
                <a:gd name="T111" fmla="*/ 3345 h 210"/>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Lst>
              <a:ahLst/>
              <a:cxnLst>
                <a:cxn ang="T112">
                  <a:pos x="T0" y="T1"/>
                </a:cxn>
                <a:cxn ang="T113">
                  <a:pos x="T2" y="T3"/>
                </a:cxn>
                <a:cxn ang="T114">
                  <a:pos x="T4" y="T5"/>
                </a:cxn>
                <a:cxn ang="T115">
                  <a:pos x="T6" y="T7"/>
                </a:cxn>
                <a:cxn ang="T116">
                  <a:pos x="T8" y="T9"/>
                </a:cxn>
                <a:cxn ang="T117">
                  <a:pos x="T10" y="T11"/>
                </a:cxn>
                <a:cxn ang="T118">
                  <a:pos x="T12" y="T13"/>
                </a:cxn>
                <a:cxn ang="T119">
                  <a:pos x="T14" y="T15"/>
                </a:cxn>
                <a:cxn ang="T120">
                  <a:pos x="T16" y="T17"/>
                </a:cxn>
                <a:cxn ang="T121">
                  <a:pos x="T18" y="T19"/>
                </a:cxn>
                <a:cxn ang="T122">
                  <a:pos x="T20" y="T21"/>
                </a:cxn>
                <a:cxn ang="T123">
                  <a:pos x="T22" y="T23"/>
                </a:cxn>
                <a:cxn ang="T124">
                  <a:pos x="T24" y="T25"/>
                </a:cxn>
                <a:cxn ang="T125">
                  <a:pos x="T26" y="T27"/>
                </a:cxn>
                <a:cxn ang="T126">
                  <a:pos x="T28" y="T29"/>
                </a:cxn>
                <a:cxn ang="T127">
                  <a:pos x="T30" y="T31"/>
                </a:cxn>
                <a:cxn ang="T128">
                  <a:pos x="T32" y="T33"/>
                </a:cxn>
                <a:cxn ang="T129">
                  <a:pos x="T34" y="T35"/>
                </a:cxn>
                <a:cxn ang="T130">
                  <a:pos x="T36" y="T37"/>
                </a:cxn>
                <a:cxn ang="T131">
                  <a:pos x="T38" y="T39"/>
                </a:cxn>
                <a:cxn ang="T132">
                  <a:pos x="T40" y="T41"/>
                </a:cxn>
                <a:cxn ang="T133">
                  <a:pos x="T42" y="T43"/>
                </a:cxn>
                <a:cxn ang="T134">
                  <a:pos x="T44" y="T45"/>
                </a:cxn>
                <a:cxn ang="T135">
                  <a:pos x="T46" y="T47"/>
                </a:cxn>
                <a:cxn ang="T136">
                  <a:pos x="T48" y="T49"/>
                </a:cxn>
                <a:cxn ang="T137">
                  <a:pos x="T50" y="T51"/>
                </a:cxn>
                <a:cxn ang="T138">
                  <a:pos x="T52" y="T53"/>
                </a:cxn>
                <a:cxn ang="T139">
                  <a:pos x="T54" y="T55"/>
                </a:cxn>
                <a:cxn ang="T140">
                  <a:pos x="T56" y="T57"/>
                </a:cxn>
                <a:cxn ang="T141">
                  <a:pos x="T58" y="T59"/>
                </a:cxn>
                <a:cxn ang="T142">
                  <a:pos x="T60" y="T61"/>
                </a:cxn>
                <a:cxn ang="T143">
                  <a:pos x="T62" y="T63"/>
                </a:cxn>
                <a:cxn ang="T144">
                  <a:pos x="T64" y="T65"/>
                </a:cxn>
                <a:cxn ang="T145">
                  <a:pos x="T66" y="T67"/>
                </a:cxn>
                <a:cxn ang="T146">
                  <a:pos x="T68" y="T69"/>
                </a:cxn>
                <a:cxn ang="T147">
                  <a:pos x="T70" y="T71"/>
                </a:cxn>
                <a:cxn ang="T148">
                  <a:pos x="T72" y="T73"/>
                </a:cxn>
                <a:cxn ang="T149">
                  <a:pos x="T74" y="T75"/>
                </a:cxn>
                <a:cxn ang="T150">
                  <a:pos x="T76" y="T77"/>
                </a:cxn>
                <a:cxn ang="T151">
                  <a:pos x="T78" y="T79"/>
                </a:cxn>
                <a:cxn ang="T152">
                  <a:pos x="T80" y="T81"/>
                </a:cxn>
                <a:cxn ang="T153">
                  <a:pos x="T82" y="T83"/>
                </a:cxn>
                <a:cxn ang="T154">
                  <a:pos x="T84" y="T85"/>
                </a:cxn>
                <a:cxn ang="T155">
                  <a:pos x="T86" y="T87"/>
                </a:cxn>
                <a:cxn ang="T156">
                  <a:pos x="T88" y="T89"/>
                </a:cxn>
                <a:cxn ang="T157">
                  <a:pos x="T90" y="T91"/>
                </a:cxn>
                <a:cxn ang="T158">
                  <a:pos x="T92" y="T93"/>
                </a:cxn>
                <a:cxn ang="T159">
                  <a:pos x="T94" y="T95"/>
                </a:cxn>
                <a:cxn ang="T160">
                  <a:pos x="T96" y="T97"/>
                </a:cxn>
                <a:cxn ang="T161">
                  <a:pos x="T98" y="T99"/>
                </a:cxn>
                <a:cxn ang="T162">
                  <a:pos x="T100" y="T101"/>
                </a:cxn>
                <a:cxn ang="T163">
                  <a:pos x="T102" y="T103"/>
                </a:cxn>
                <a:cxn ang="T164">
                  <a:pos x="T104" y="T105"/>
                </a:cxn>
                <a:cxn ang="T165">
                  <a:pos x="T106" y="T107"/>
                </a:cxn>
                <a:cxn ang="T166">
                  <a:pos x="T108" y="T109"/>
                </a:cxn>
                <a:cxn ang="T167">
                  <a:pos x="T110" y="T111"/>
                </a:cxn>
              </a:cxnLst>
              <a:rect l="0" t="0" r="r" b="b"/>
              <a:pathLst>
                <a:path w="169" h="210">
                  <a:moveTo>
                    <a:pt x="169" y="205"/>
                  </a:moveTo>
                  <a:lnTo>
                    <a:pt x="163" y="208"/>
                  </a:lnTo>
                  <a:lnTo>
                    <a:pt x="162" y="210"/>
                  </a:lnTo>
                  <a:lnTo>
                    <a:pt x="160" y="209"/>
                  </a:lnTo>
                  <a:lnTo>
                    <a:pt x="155" y="208"/>
                  </a:lnTo>
                  <a:lnTo>
                    <a:pt x="153" y="203"/>
                  </a:lnTo>
                  <a:lnTo>
                    <a:pt x="151" y="195"/>
                  </a:lnTo>
                  <a:lnTo>
                    <a:pt x="149" y="191"/>
                  </a:lnTo>
                  <a:lnTo>
                    <a:pt x="145" y="189"/>
                  </a:lnTo>
                  <a:lnTo>
                    <a:pt x="135" y="189"/>
                  </a:lnTo>
                  <a:lnTo>
                    <a:pt x="129" y="189"/>
                  </a:lnTo>
                  <a:lnTo>
                    <a:pt x="125" y="188"/>
                  </a:lnTo>
                  <a:lnTo>
                    <a:pt x="124" y="186"/>
                  </a:lnTo>
                  <a:lnTo>
                    <a:pt x="123" y="182"/>
                  </a:lnTo>
                  <a:lnTo>
                    <a:pt x="120" y="178"/>
                  </a:lnTo>
                  <a:lnTo>
                    <a:pt x="116" y="178"/>
                  </a:lnTo>
                  <a:lnTo>
                    <a:pt x="110" y="182"/>
                  </a:lnTo>
                  <a:lnTo>
                    <a:pt x="103" y="177"/>
                  </a:lnTo>
                  <a:lnTo>
                    <a:pt x="99" y="178"/>
                  </a:lnTo>
                  <a:lnTo>
                    <a:pt x="90" y="185"/>
                  </a:lnTo>
                  <a:lnTo>
                    <a:pt x="84" y="188"/>
                  </a:lnTo>
                  <a:lnTo>
                    <a:pt x="79" y="190"/>
                  </a:lnTo>
                  <a:lnTo>
                    <a:pt x="77" y="192"/>
                  </a:lnTo>
                  <a:lnTo>
                    <a:pt x="72" y="192"/>
                  </a:lnTo>
                  <a:lnTo>
                    <a:pt x="67" y="191"/>
                  </a:lnTo>
                  <a:lnTo>
                    <a:pt x="64" y="192"/>
                  </a:lnTo>
                  <a:lnTo>
                    <a:pt x="61" y="190"/>
                  </a:lnTo>
                  <a:lnTo>
                    <a:pt x="56" y="189"/>
                  </a:lnTo>
                  <a:lnTo>
                    <a:pt x="50" y="184"/>
                  </a:lnTo>
                  <a:lnTo>
                    <a:pt x="46" y="180"/>
                  </a:lnTo>
                  <a:lnTo>
                    <a:pt x="40" y="176"/>
                  </a:lnTo>
                  <a:lnTo>
                    <a:pt x="34" y="171"/>
                  </a:lnTo>
                  <a:lnTo>
                    <a:pt x="28" y="163"/>
                  </a:lnTo>
                  <a:lnTo>
                    <a:pt x="24" y="157"/>
                  </a:lnTo>
                  <a:lnTo>
                    <a:pt x="19" y="150"/>
                  </a:lnTo>
                  <a:lnTo>
                    <a:pt x="15" y="151"/>
                  </a:lnTo>
                  <a:lnTo>
                    <a:pt x="11" y="150"/>
                  </a:lnTo>
                  <a:lnTo>
                    <a:pt x="7" y="147"/>
                  </a:lnTo>
                  <a:lnTo>
                    <a:pt x="6" y="146"/>
                  </a:lnTo>
                  <a:lnTo>
                    <a:pt x="5" y="143"/>
                  </a:lnTo>
                  <a:lnTo>
                    <a:pt x="3" y="140"/>
                  </a:lnTo>
                  <a:lnTo>
                    <a:pt x="1" y="136"/>
                  </a:lnTo>
                  <a:lnTo>
                    <a:pt x="0" y="133"/>
                  </a:lnTo>
                  <a:lnTo>
                    <a:pt x="0" y="127"/>
                  </a:lnTo>
                  <a:lnTo>
                    <a:pt x="7" y="128"/>
                  </a:lnTo>
                  <a:lnTo>
                    <a:pt x="15" y="128"/>
                  </a:lnTo>
                  <a:lnTo>
                    <a:pt x="20" y="123"/>
                  </a:lnTo>
                  <a:lnTo>
                    <a:pt x="24" y="115"/>
                  </a:lnTo>
                  <a:lnTo>
                    <a:pt x="24" y="108"/>
                  </a:lnTo>
                  <a:lnTo>
                    <a:pt x="27" y="107"/>
                  </a:lnTo>
                  <a:lnTo>
                    <a:pt x="33" y="111"/>
                  </a:lnTo>
                  <a:lnTo>
                    <a:pt x="38" y="109"/>
                  </a:lnTo>
                  <a:lnTo>
                    <a:pt x="44" y="102"/>
                  </a:lnTo>
                  <a:lnTo>
                    <a:pt x="46" y="100"/>
                  </a:lnTo>
                  <a:lnTo>
                    <a:pt x="48" y="100"/>
                  </a:lnTo>
                  <a:lnTo>
                    <a:pt x="50" y="101"/>
                  </a:lnTo>
                  <a:lnTo>
                    <a:pt x="55" y="96"/>
                  </a:lnTo>
                  <a:lnTo>
                    <a:pt x="57" y="96"/>
                  </a:lnTo>
                  <a:lnTo>
                    <a:pt x="60" y="98"/>
                  </a:lnTo>
                  <a:lnTo>
                    <a:pt x="62" y="94"/>
                  </a:lnTo>
                  <a:lnTo>
                    <a:pt x="69" y="96"/>
                  </a:lnTo>
                  <a:lnTo>
                    <a:pt x="71" y="93"/>
                  </a:lnTo>
                  <a:lnTo>
                    <a:pt x="70" y="85"/>
                  </a:lnTo>
                  <a:lnTo>
                    <a:pt x="73" y="80"/>
                  </a:lnTo>
                  <a:lnTo>
                    <a:pt x="77" y="79"/>
                  </a:lnTo>
                  <a:lnTo>
                    <a:pt x="78" y="75"/>
                  </a:lnTo>
                  <a:lnTo>
                    <a:pt x="76" y="68"/>
                  </a:lnTo>
                  <a:lnTo>
                    <a:pt x="76" y="57"/>
                  </a:lnTo>
                  <a:lnTo>
                    <a:pt x="74" y="49"/>
                  </a:lnTo>
                  <a:lnTo>
                    <a:pt x="76" y="43"/>
                  </a:lnTo>
                  <a:lnTo>
                    <a:pt x="82" y="39"/>
                  </a:lnTo>
                  <a:lnTo>
                    <a:pt x="82" y="37"/>
                  </a:lnTo>
                  <a:lnTo>
                    <a:pt x="78" y="28"/>
                  </a:lnTo>
                  <a:lnTo>
                    <a:pt x="79" y="23"/>
                  </a:lnTo>
                  <a:lnTo>
                    <a:pt x="81" y="15"/>
                  </a:lnTo>
                  <a:lnTo>
                    <a:pt x="82" y="6"/>
                  </a:lnTo>
                  <a:lnTo>
                    <a:pt x="83" y="0"/>
                  </a:lnTo>
                  <a:lnTo>
                    <a:pt x="84" y="3"/>
                  </a:lnTo>
                  <a:lnTo>
                    <a:pt x="89" y="10"/>
                  </a:lnTo>
                  <a:lnTo>
                    <a:pt x="94" y="14"/>
                  </a:lnTo>
                  <a:lnTo>
                    <a:pt x="100" y="19"/>
                  </a:lnTo>
                  <a:lnTo>
                    <a:pt x="107" y="27"/>
                  </a:lnTo>
                  <a:lnTo>
                    <a:pt x="112" y="30"/>
                  </a:lnTo>
                  <a:lnTo>
                    <a:pt x="115" y="31"/>
                  </a:lnTo>
                  <a:lnTo>
                    <a:pt x="119" y="34"/>
                  </a:lnTo>
                  <a:lnTo>
                    <a:pt x="124" y="32"/>
                  </a:lnTo>
                  <a:lnTo>
                    <a:pt x="127" y="26"/>
                  </a:lnTo>
                  <a:lnTo>
                    <a:pt x="131" y="22"/>
                  </a:lnTo>
                  <a:lnTo>
                    <a:pt x="133" y="19"/>
                  </a:lnTo>
                  <a:lnTo>
                    <a:pt x="132" y="16"/>
                  </a:lnTo>
                  <a:lnTo>
                    <a:pt x="131" y="9"/>
                  </a:lnTo>
                  <a:lnTo>
                    <a:pt x="135" y="10"/>
                  </a:lnTo>
                  <a:lnTo>
                    <a:pt x="139" y="11"/>
                  </a:lnTo>
                  <a:lnTo>
                    <a:pt x="143" y="14"/>
                  </a:lnTo>
                  <a:lnTo>
                    <a:pt x="146" y="16"/>
                  </a:lnTo>
                  <a:lnTo>
                    <a:pt x="150" y="20"/>
                  </a:lnTo>
                  <a:lnTo>
                    <a:pt x="158" y="21"/>
                  </a:lnTo>
                  <a:lnTo>
                    <a:pt x="161" y="23"/>
                  </a:lnTo>
                  <a:lnTo>
                    <a:pt x="162" y="24"/>
                  </a:lnTo>
                  <a:lnTo>
                    <a:pt x="152" y="38"/>
                  </a:lnTo>
                  <a:lnTo>
                    <a:pt x="149" y="48"/>
                  </a:lnTo>
                  <a:lnTo>
                    <a:pt x="143" y="64"/>
                  </a:lnTo>
                  <a:lnTo>
                    <a:pt x="134" y="84"/>
                  </a:lnTo>
                  <a:lnTo>
                    <a:pt x="134" y="87"/>
                  </a:lnTo>
                  <a:lnTo>
                    <a:pt x="135" y="103"/>
                  </a:lnTo>
                  <a:lnTo>
                    <a:pt x="133" y="111"/>
                  </a:lnTo>
                  <a:lnTo>
                    <a:pt x="130" y="114"/>
                  </a:lnTo>
                  <a:lnTo>
                    <a:pt x="127" y="117"/>
                  </a:lnTo>
                  <a:lnTo>
                    <a:pt x="126" y="123"/>
                  </a:lnTo>
                  <a:lnTo>
                    <a:pt x="130" y="141"/>
                  </a:lnTo>
                  <a:lnTo>
                    <a:pt x="145" y="171"/>
                  </a:lnTo>
                  <a:lnTo>
                    <a:pt x="160" y="196"/>
                  </a:lnTo>
                  <a:lnTo>
                    <a:pt x="169" y="205"/>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6" name="Freeform 20">
              <a:extLst>
                <a:ext uri="{FF2B5EF4-FFF2-40B4-BE49-F238E27FC236}">
                  <a16:creationId xmlns:a16="http://schemas.microsoft.com/office/drawing/2014/main" id="{00000000-0008-0000-0900-0000207E1200}"/>
                </a:ext>
              </a:extLst>
            </xdr:cNvPr>
            <xdr:cNvSpPr>
              <a:spLocks noChangeAspect="1"/>
            </xdr:cNvSpPr>
          </xdr:nvSpPr>
          <xdr:spPr bwMode="auto">
            <a:xfrm rot="238154">
              <a:off x="1943" y="2658"/>
              <a:ext cx="172" cy="204"/>
            </a:xfrm>
            <a:custGeom>
              <a:avLst/>
              <a:gdLst>
                <a:gd name="T0" fmla="*/ 428 w 139"/>
                <a:gd name="T1" fmla="*/ 1344 h 165"/>
                <a:gd name="T2" fmla="*/ 322 w 139"/>
                <a:gd name="T3" fmla="*/ 1294 h 165"/>
                <a:gd name="T4" fmla="*/ 256 w 139"/>
                <a:gd name="T5" fmla="*/ 1249 h 165"/>
                <a:gd name="T6" fmla="*/ 136 w 139"/>
                <a:gd name="T7" fmla="*/ 1197 h 165"/>
                <a:gd name="T8" fmla="*/ 93 w 139"/>
                <a:gd name="T9" fmla="*/ 1078 h 165"/>
                <a:gd name="T10" fmla="*/ 109 w 139"/>
                <a:gd name="T11" fmla="*/ 989 h 165"/>
                <a:gd name="T12" fmla="*/ 148 w 139"/>
                <a:gd name="T13" fmla="*/ 872 h 165"/>
                <a:gd name="T14" fmla="*/ 2 w 139"/>
                <a:gd name="T15" fmla="*/ 769 h 165"/>
                <a:gd name="T16" fmla="*/ 40 w 139"/>
                <a:gd name="T17" fmla="*/ 632 h 165"/>
                <a:gd name="T18" fmla="*/ 40 w 139"/>
                <a:gd name="T19" fmla="*/ 517 h 165"/>
                <a:gd name="T20" fmla="*/ 1 w 139"/>
                <a:gd name="T21" fmla="*/ 448 h 165"/>
                <a:gd name="T22" fmla="*/ 2 w 139"/>
                <a:gd name="T23" fmla="*/ 387 h 165"/>
                <a:gd name="T24" fmla="*/ 218 w 139"/>
                <a:gd name="T25" fmla="*/ 362 h 165"/>
                <a:gd name="T26" fmla="*/ 334 w 139"/>
                <a:gd name="T27" fmla="*/ 293 h 165"/>
                <a:gd name="T28" fmla="*/ 452 w 139"/>
                <a:gd name="T29" fmla="*/ 225 h 165"/>
                <a:gd name="T30" fmla="*/ 530 w 139"/>
                <a:gd name="T31" fmla="*/ 142 h 165"/>
                <a:gd name="T32" fmla="*/ 609 w 139"/>
                <a:gd name="T33" fmla="*/ 125 h 165"/>
                <a:gd name="T34" fmla="*/ 710 w 139"/>
                <a:gd name="T35" fmla="*/ 40 h 165"/>
                <a:gd name="T36" fmla="*/ 807 w 139"/>
                <a:gd name="T37" fmla="*/ 0 h 165"/>
                <a:gd name="T38" fmla="*/ 921 w 139"/>
                <a:gd name="T39" fmla="*/ 26 h 165"/>
                <a:gd name="T40" fmla="*/ 1120 w 139"/>
                <a:gd name="T41" fmla="*/ 192 h 165"/>
                <a:gd name="T42" fmla="*/ 1163 w 139"/>
                <a:gd name="T43" fmla="*/ 362 h 165"/>
                <a:gd name="T44" fmla="*/ 1136 w 139"/>
                <a:gd name="T45" fmla="*/ 502 h 165"/>
                <a:gd name="T46" fmla="*/ 1163 w 139"/>
                <a:gd name="T47" fmla="*/ 621 h 165"/>
                <a:gd name="T48" fmla="*/ 1109 w 139"/>
                <a:gd name="T49" fmla="*/ 670 h 165"/>
                <a:gd name="T50" fmla="*/ 1109 w 139"/>
                <a:gd name="T51" fmla="*/ 783 h 165"/>
                <a:gd name="T52" fmla="*/ 1127 w 139"/>
                <a:gd name="T53" fmla="*/ 932 h 165"/>
                <a:gd name="T54" fmla="*/ 1088 w 139"/>
                <a:gd name="T55" fmla="*/ 977 h 165"/>
                <a:gd name="T56" fmla="*/ 1067 w 139"/>
                <a:gd name="T57" fmla="*/ 1087 h 165"/>
                <a:gd name="T58" fmla="*/ 995 w 139"/>
                <a:gd name="T59" fmla="*/ 1088 h 165"/>
                <a:gd name="T60" fmla="*/ 950 w 139"/>
                <a:gd name="T61" fmla="*/ 1108 h 165"/>
                <a:gd name="T62" fmla="*/ 888 w 139"/>
                <a:gd name="T63" fmla="*/ 1152 h 165"/>
                <a:gd name="T64" fmla="*/ 859 w 139"/>
                <a:gd name="T65" fmla="*/ 1137 h 165"/>
                <a:gd name="T66" fmla="*/ 791 w 139"/>
                <a:gd name="T67" fmla="*/ 1223 h 165"/>
                <a:gd name="T68" fmla="*/ 697 w 139"/>
                <a:gd name="T69" fmla="*/ 1198 h 165"/>
                <a:gd name="T70" fmla="*/ 676 w 139"/>
                <a:gd name="T71" fmla="*/ 1269 h 165"/>
                <a:gd name="T72" fmla="*/ 600 w 139"/>
                <a:gd name="T73" fmla="*/ 1377 h 165"/>
                <a:gd name="T74" fmla="*/ 465 w 139"/>
                <a:gd name="T75" fmla="*/ 1370 h 16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0" t="0" r="r" b="b"/>
              <a:pathLst>
                <a:path w="139" h="165">
                  <a:moveTo>
                    <a:pt x="56" y="164"/>
                  </a:moveTo>
                  <a:lnTo>
                    <a:pt x="51" y="161"/>
                  </a:lnTo>
                  <a:lnTo>
                    <a:pt x="46" y="157"/>
                  </a:lnTo>
                  <a:lnTo>
                    <a:pt x="39" y="155"/>
                  </a:lnTo>
                  <a:lnTo>
                    <a:pt x="33" y="150"/>
                  </a:lnTo>
                  <a:lnTo>
                    <a:pt x="30" y="150"/>
                  </a:lnTo>
                  <a:lnTo>
                    <a:pt x="20" y="151"/>
                  </a:lnTo>
                  <a:lnTo>
                    <a:pt x="16" y="143"/>
                  </a:lnTo>
                  <a:lnTo>
                    <a:pt x="10" y="134"/>
                  </a:lnTo>
                  <a:lnTo>
                    <a:pt x="11" y="129"/>
                  </a:lnTo>
                  <a:lnTo>
                    <a:pt x="14" y="124"/>
                  </a:lnTo>
                  <a:lnTo>
                    <a:pt x="12" y="118"/>
                  </a:lnTo>
                  <a:lnTo>
                    <a:pt x="13" y="113"/>
                  </a:lnTo>
                  <a:lnTo>
                    <a:pt x="18" y="104"/>
                  </a:lnTo>
                  <a:lnTo>
                    <a:pt x="18" y="101"/>
                  </a:lnTo>
                  <a:lnTo>
                    <a:pt x="2" y="92"/>
                  </a:lnTo>
                  <a:lnTo>
                    <a:pt x="3" y="85"/>
                  </a:lnTo>
                  <a:lnTo>
                    <a:pt x="5" y="75"/>
                  </a:lnTo>
                  <a:lnTo>
                    <a:pt x="3" y="69"/>
                  </a:lnTo>
                  <a:lnTo>
                    <a:pt x="5" y="62"/>
                  </a:lnTo>
                  <a:lnTo>
                    <a:pt x="6" y="59"/>
                  </a:lnTo>
                  <a:lnTo>
                    <a:pt x="1" y="53"/>
                  </a:lnTo>
                  <a:lnTo>
                    <a:pt x="0" y="50"/>
                  </a:lnTo>
                  <a:lnTo>
                    <a:pt x="2" y="46"/>
                  </a:lnTo>
                  <a:lnTo>
                    <a:pt x="10" y="45"/>
                  </a:lnTo>
                  <a:lnTo>
                    <a:pt x="26" y="43"/>
                  </a:lnTo>
                  <a:lnTo>
                    <a:pt x="33" y="41"/>
                  </a:lnTo>
                  <a:lnTo>
                    <a:pt x="40" y="35"/>
                  </a:lnTo>
                  <a:lnTo>
                    <a:pt x="41" y="32"/>
                  </a:lnTo>
                  <a:lnTo>
                    <a:pt x="53" y="27"/>
                  </a:lnTo>
                  <a:lnTo>
                    <a:pt x="60" y="22"/>
                  </a:lnTo>
                  <a:lnTo>
                    <a:pt x="63" y="17"/>
                  </a:lnTo>
                  <a:lnTo>
                    <a:pt x="64" y="15"/>
                  </a:lnTo>
                  <a:lnTo>
                    <a:pt x="73" y="15"/>
                  </a:lnTo>
                  <a:lnTo>
                    <a:pt x="79" y="14"/>
                  </a:lnTo>
                  <a:lnTo>
                    <a:pt x="84" y="5"/>
                  </a:lnTo>
                  <a:lnTo>
                    <a:pt x="88" y="2"/>
                  </a:lnTo>
                  <a:lnTo>
                    <a:pt x="96" y="0"/>
                  </a:lnTo>
                  <a:lnTo>
                    <a:pt x="103" y="0"/>
                  </a:lnTo>
                  <a:lnTo>
                    <a:pt x="110" y="3"/>
                  </a:lnTo>
                  <a:lnTo>
                    <a:pt x="118" y="9"/>
                  </a:lnTo>
                  <a:lnTo>
                    <a:pt x="133" y="23"/>
                  </a:lnTo>
                  <a:lnTo>
                    <a:pt x="139" y="37"/>
                  </a:lnTo>
                  <a:lnTo>
                    <a:pt x="138" y="43"/>
                  </a:lnTo>
                  <a:lnTo>
                    <a:pt x="137" y="52"/>
                  </a:lnTo>
                  <a:lnTo>
                    <a:pt x="135" y="60"/>
                  </a:lnTo>
                  <a:lnTo>
                    <a:pt x="134" y="65"/>
                  </a:lnTo>
                  <a:lnTo>
                    <a:pt x="138" y="74"/>
                  </a:lnTo>
                  <a:lnTo>
                    <a:pt x="138" y="76"/>
                  </a:lnTo>
                  <a:lnTo>
                    <a:pt x="132" y="80"/>
                  </a:lnTo>
                  <a:lnTo>
                    <a:pt x="130" y="86"/>
                  </a:lnTo>
                  <a:lnTo>
                    <a:pt x="132" y="94"/>
                  </a:lnTo>
                  <a:lnTo>
                    <a:pt x="132" y="105"/>
                  </a:lnTo>
                  <a:lnTo>
                    <a:pt x="134" y="112"/>
                  </a:lnTo>
                  <a:lnTo>
                    <a:pt x="133" y="116"/>
                  </a:lnTo>
                  <a:lnTo>
                    <a:pt x="129" y="117"/>
                  </a:lnTo>
                  <a:lnTo>
                    <a:pt x="126" y="122"/>
                  </a:lnTo>
                  <a:lnTo>
                    <a:pt x="127" y="130"/>
                  </a:lnTo>
                  <a:lnTo>
                    <a:pt x="125" y="133"/>
                  </a:lnTo>
                  <a:lnTo>
                    <a:pt x="118" y="131"/>
                  </a:lnTo>
                  <a:lnTo>
                    <a:pt x="116" y="135"/>
                  </a:lnTo>
                  <a:lnTo>
                    <a:pt x="113" y="133"/>
                  </a:lnTo>
                  <a:lnTo>
                    <a:pt x="111" y="133"/>
                  </a:lnTo>
                  <a:lnTo>
                    <a:pt x="106" y="138"/>
                  </a:lnTo>
                  <a:lnTo>
                    <a:pt x="104" y="137"/>
                  </a:lnTo>
                  <a:lnTo>
                    <a:pt x="102" y="137"/>
                  </a:lnTo>
                  <a:lnTo>
                    <a:pt x="100" y="139"/>
                  </a:lnTo>
                  <a:lnTo>
                    <a:pt x="94" y="146"/>
                  </a:lnTo>
                  <a:lnTo>
                    <a:pt x="89" y="148"/>
                  </a:lnTo>
                  <a:lnTo>
                    <a:pt x="83" y="144"/>
                  </a:lnTo>
                  <a:lnTo>
                    <a:pt x="80" y="145"/>
                  </a:lnTo>
                  <a:lnTo>
                    <a:pt x="80" y="152"/>
                  </a:lnTo>
                  <a:lnTo>
                    <a:pt x="76" y="160"/>
                  </a:lnTo>
                  <a:lnTo>
                    <a:pt x="71" y="165"/>
                  </a:lnTo>
                  <a:lnTo>
                    <a:pt x="63" y="165"/>
                  </a:lnTo>
                  <a:lnTo>
                    <a:pt x="56" y="164"/>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7" name="Freeform 21">
              <a:extLst>
                <a:ext uri="{FF2B5EF4-FFF2-40B4-BE49-F238E27FC236}">
                  <a16:creationId xmlns:a16="http://schemas.microsoft.com/office/drawing/2014/main" id="{00000000-0008-0000-0900-0000217E1200}"/>
                </a:ext>
              </a:extLst>
            </xdr:cNvPr>
            <xdr:cNvSpPr>
              <a:spLocks noChangeAspect="1"/>
            </xdr:cNvSpPr>
          </xdr:nvSpPr>
          <xdr:spPr bwMode="auto">
            <a:xfrm rot="238154">
              <a:off x="1793" y="2679"/>
              <a:ext cx="217" cy="220"/>
            </a:xfrm>
            <a:custGeom>
              <a:avLst/>
              <a:gdLst>
                <a:gd name="T0" fmla="*/ 278 w 175"/>
                <a:gd name="T1" fmla="*/ 1372 h 179"/>
                <a:gd name="T2" fmla="*/ 210 w 175"/>
                <a:gd name="T3" fmla="*/ 1314 h 179"/>
                <a:gd name="T4" fmla="*/ 224 w 175"/>
                <a:gd name="T5" fmla="*/ 1206 h 179"/>
                <a:gd name="T6" fmla="*/ 181 w 175"/>
                <a:gd name="T7" fmla="*/ 1126 h 179"/>
                <a:gd name="T8" fmla="*/ 224 w 175"/>
                <a:gd name="T9" fmla="*/ 1068 h 179"/>
                <a:gd name="T10" fmla="*/ 207 w 175"/>
                <a:gd name="T11" fmla="*/ 998 h 179"/>
                <a:gd name="T12" fmla="*/ 254 w 175"/>
                <a:gd name="T13" fmla="*/ 955 h 179"/>
                <a:gd name="T14" fmla="*/ 257 w 175"/>
                <a:gd name="T15" fmla="*/ 787 h 179"/>
                <a:gd name="T16" fmla="*/ 167 w 175"/>
                <a:gd name="T17" fmla="*/ 798 h 179"/>
                <a:gd name="T18" fmla="*/ 136 w 175"/>
                <a:gd name="T19" fmla="*/ 787 h 179"/>
                <a:gd name="T20" fmla="*/ 88 w 175"/>
                <a:gd name="T21" fmla="*/ 779 h 179"/>
                <a:gd name="T22" fmla="*/ 1 w 175"/>
                <a:gd name="T23" fmla="*/ 757 h 179"/>
                <a:gd name="T24" fmla="*/ 26 w 175"/>
                <a:gd name="T25" fmla="*/ 589 h 179"/>
                <a:gd name="T26" fmla="*/ 109 w 175"/>
                <a:gd name="T27" fmla="*/ 449 h 179"/>
                <a:gd name="T28" fmla="*/ 149 w 175"/>
                <a:gd name="T29" fmla="*/ 390 h 179"/>
                <a:gd name="T30" fmla="*/ 224 w 175"/>
                <a:gd name="T31" fmla="*/ 356 h 179"/>
                <a:gd name="T32" fmla="*/ 334 w 175"/>
                <a:gd name="T33" fmla="*/ 317 h 179"/>
                <a:gd name="T34" fmla="*/ 455 w 175"/>
                <a:gd name="T35" fmla="*/ 336 h 179"/>
                <a:gd name="T36" fmla="*/ 549 w 175"/>
                <a:gd name="T37" fmla="*/ 258 h 179"/>
                <a:gd name="T38" fmla="*/ 549 w 175"/>
                <a:gd name="T39" fmla="*/ 186 h 179"/>
                <a:gd name="T40" fmla="*/ 609 w 175"/>
                <a:gd name="T41" fmla="*/ 162 h 179"/>
                <a:gd name="T42" fmla="*/ 614 w 175"/>
                <a:gd name="T43" fmla="*/ 73 h 179"/>
                <a:gd name="T44" fmla="*/ 729 w 175"/>
                <a:gd name="T45" fmla="*/ 61 h 179"/>
                <a:gd name="T46" fmla="*/ 832 w 175"/>
                <a:gd name="T47" fmla="*/ 92 h 179"/>
                <a:gd name="T48" fmla="*/ 895 w 175"/>
                <a:gd name="T49" fmla="*/ 167 h 179"/>
                <a:gd name="T50" fmla="*/ 1040 w 175"/>
                <a:gd name="T51" fmla="*/ 171 h 179"/>
                <a:gd name="T52" fmla="*/ 1032 w 175"/>
                <a:gd name="T53" fmla="*/ 229 h 179"/>
                <a:gd name="T54" fmla="*/ 1071 w 175"/>
                <a:gd name="T55" fmla="*/ 301 h 179"/>
                <a:gd name="T56" fmla="*/ 1071 w 175"/>
                <a:gd name="T57" fmla="*/ 404 h 179"/>
                <a:gd name="T58" fmla="*/ 1040 w 175"/>
                <a:gd name="T59" fmla="*/ 538 h 179"/>
                <a:gd name="T60" fmla="*/ 1183 w 175"/>
                <a:gd name="T61" fmla="*/ 624 h 179"/>
                <a:gd name="T62" fmla="*/ 1122 w 175"/>
                <a:gd name="T63" fmla="*/ 745 h 179"/>
                <a:gd name="T64" fmla="*/ 1121 w 175"/>
                <a:gd name="T65" fmla="*/ 828 h 179"/>
                <a:gd name="T66" fmla="*/ 1161 w 175"/>
                <a:gd name="T67" fmla="*/ 930 h 179"/>
                <a:gd name="T68" fmla="*/ 1280 w 175"/>
                <a:gd name="T69" fmla="*/ 996 h 179"/>
                <a:gd name="T70" fmla="*/ 1358 w 175"/>
                <a:gd name="T71" fmla="*/ 1029 h 179"/>
                <a:gd name="T72" fmla="*/ 1467 w 175"/>
                <a:gd name="T73" fmla="*/ 1069 h 179"/>
                <a:gd name="T74" fmla="*/ 1427 w 175"/>
                <a:gd name="T75" fmla="*/ 1126 h 179"/>
                <a:gd name="T76" fmla="*/ 1302 w 175"/>
                <a:gd name="T77" fmla="*/ 1143 h 179"/>
                <a:gd name="T78" fmla="*/ 1151 w 175"/>
                <a:gd name="T79" fmla="*/ 1088 h 179"/>
                <a:gd name="T80" fmla="*/ 1090 w 175"/>
                <a:gd name="T81" fmla="*/ 1063 h 179"/>
                <a:gd name="T82" fmla="*/ 1027 w 175"/>
                <a:gd name="T83" fmla="*/ 1088 h 179"/>
                <a:gd name="T84" fmla="*/ 889 w 175"/>
                <a:gd name="T85" fmla="*/ 1004 h 179"/>
                <a:gd name="T86" fmla="*/ 789 w 175"/>
                <a:gd name="T87" fmla="*/ 1040 h 179"/>
                <a:gd name="T88" fmla="*/ 761 w 175"/>
                <a:gd name="T89" fmla="*/ 1165 h 179"/>
                <a:gd name="T90" fmla="*/ 697 w 175"/>
                <a:gd name="T91" fmla="*/ 1174 h 179"/>
                <a:gd name="T92" fmla="*/ 658 w 175"/>
                <a:gd name="T93" fmla="*/ 1206 h 179"/>
                <a:gd name="T94" fmla="*/ 485 w 175"/>
                <a:gd name="T95" fmla="*/ 1345 h 179"/>
                <a:gd name="T96" fmla="*/ 378 w 175"/>
                <a:gd name="T97" fmla="*/ 1367 h 179"/>
                <a:gd name="T98" fmla="*/ 315 w 175"/>
                <a:gd name="T99" fmla="*/ 1405 h 179"/>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175" h="179">
                  <a:moveTo>
                    <a:pt x="33" y="177"/>
                  </a:moveTo>
                  <a:lnTo>
                    <a:pt x="32" y="175"/>
                  </a:lnTo>
                  <a:lnTo>
                    <a:pt x="27" y="172"/>
                  </a:lnTo>
                  <a:lnTo>
                    <a:pt x="25" y="168"/>
                  </a:lnTo>
                  <a:lnTo>
                    <a:pt x="26" y="159"/>
                  </a:lnTo>
                  <a:lnTo>
                    <a:pt x="26" y="154"/>
                  </a:lnTo>
                  <a:lnTo>
                    <a:pt x="22" y="150"/>
                  </a:lnTo>
                  <a:lnTo>
                    <a:pt x="21" y="143"/>
                  </a:lnTo>
                  <a:lnTo>
                    <a:pt x="24" y="141"/>
                  </a:lnTo>
                  <a:lnTo>
                    <a:pt x="26" y="136"/>
                  </a:lnTo>
                  <a:lnTo>
                    <a:pt x="26" y="133"/>
                  </a:lnTo>
                  <a:lnTo>
                    <a:pt x="24" y="127"/>
                  </a:lnTo>
                  <a:lnTo>
                    <a:pt x="24" y="124"/>
                  </a:lnTo>
                  <a:lnTo>
                    <a:pt x="29" y="121"/>
                  </a:lnTo>
                  <a:lnTo>
                    <a:pt x="32" y="107"/>
                  </a:lnTo>
                  <a:lnTo>
                    <a:pt x="30" y="100"/>
                  </a:lnTo>
                  <a:lnTo>
                    <a:pt x="28" y="99"/>
                  </a:lnTo>
                  <a:lnTo>
                    <a:pt x="19" y="102"/>
                  </a:lnTo>
                  <a:lnTo>
                    <a:pt x="17" y="102"/>
                  </a:lnTo>
                  <a:lnTo>
                    <a:pt x="16" y="100"/>
                  </a:lnTo>
                  <a:lnTo>
                    <a:pt x="13" y="98"/>
                  </a:lnTo>
                  <a:lnTo>
                    <a:pt x="10" y="99"/>
                  </a:lnTo>
                  <a:lnTo>
                    <a:pt x="6" y="100"/>
                  </a:lnTo>
                  <a:lnTo>
                    <a:pt x="1" y="97"/>
                  </a:lnTo>
                  <a:lnTo>
                    <a:pt x="0" y="92"/>
                  </a:lnTo>
                  <a:lnTo>
                    <a:pt x="3" y="75"/>
                  </a:lnTo>
                  <a:lnTo>
                    <a:pt x="8" y="64"/>
                  </a:lnTo>
                  <a:lnTo>
                    <a:pt x="12" y="57"/>
                  </a:lnTo>
                  <a:lnTo>
                    <a:pt x="15" y="56"/>
                  </a:lnTo>
                  <a:lnTo>
                    <a:pt x="18" y="50"/>
                  </a:lnTo>
                  <a:lnTo>
                    <a:pt x="21" y="46"/>
                  </a:lnTo>
                  <a:lnTo>
                    <a:pt x="26" y="45"/>
                  </a:lnTo>
                  <a:lnTo>
                    <a:pt x="31" y="45"/>
                  </a:lnTo>
                  <a:lnTo>
                    <a:pt x="39" y="41"/>
                  </a:lnTo>
                  <a:lnTo>
                    <a:pt x="46" y="44"/>
                  </a:lnTo>
                  <a:lnTo>
                    <a:pt x="53" y="43"/>
                  </a:lnTo>
                  <a:lnTo>
                    <a:pt x="55" y="36"/>
                  </a:lnTo>
                  <a:lnTo>
                    <a:pt x="64" y="33"/>
                  </a:lnTo>
                  <a:lnTo>
                    <a:pt x="65" y="29"/>
                  </a:lnTo>
                  <a:lnTo>
                    <a:pt x="64" y="24"/>
                  </a:lnTo>
                  <a:lnTo>
                    <a:pt x="71" y="25"/>
                  </a:lnTo>
                  <a:lnTo>
                    <a:pt x="71" y="20"/>
                  </a:lnTo>
                  <a:lnTo>
                    <a:pt x="70" y="14"/>
                  </a:lnTo>
                  <a:lnTo>
                    <a:pt x="72" y="9"/>
                  </a:lnTo>
                  <a:lnTo>
                    <a:pt x="81" y="10"/>
                  </a:lnTo>
                  <a:lnTo>
                    <a:pt x="85" y="8"/>
                  </a:lnTo>
                  <a:lnTo>
                    <a:pt x="91" y="0"/>
                  </a:lnTo>
                  <a:lnTo>
                    <a:pt x="97" y="12"/>
                  </a:lnTo>
                  <a:lnTo>
                    <a:pt x="103" y="19"/>
                  </a:lnTo>
                  <a:lnTo>
                    <a:pt x="104" y="21"/>
                  </a:lnTo>
                  <a:lnTo>
                    <a:pt x="112" y="25"/>
                  </a:lnTo>
                  <a:lnTo>
                    <a:pt x="121" y="22"/>
                  </a:lnTo>
                  <a:lnTo>
                    <a:pt x="119" y="26"/>
                  </a:lnTo>
                  <a:lnTo>
                    <a:pt x="120" y="29"/>
                  </a:lnTo>
                  <a:lnTo>
                    <a:pt x="125" y="35"/>
                  </a:lnTo>
                  <a:lnTo>
                    <a:pt x="124" y="38"/>
                  </a:lnTo>
                  <a:lnTo>
                    <a:pt x="122" y="45"/>
                  </a:lnTo>
                  <a:lnTo>
                    <a:pt x="124" y="51"/>
                  </a:lnTo>
                  <a:lnTo>
                    <a:pt x="122" y="61"/>
                  </a:lnTo>
                  <a:lnTo>
                    <a:pt x="121" y="68"/>
                  </a:lnTo>
                  <a:lnTo>
                    <a:pt x="137" y="77"/>
                  </a:lnTo>
                  <a:lnTo>
                    <a:pt x="137" y="80"/>
                  </a:lnTo>
                  <a:lnTo>
                    <a:pt x="132" y="89"/>
                  </a:lnTo>
                  <a:lnTo>
                    <a:pt x="131" y="94"/>
                  </a:lnTo>
                  <a:lnTo>
                    <a:pt x="133" y="100"/>
                  </a:lnTo>
                  <a:lnTo>
                    <a:pt x="130" y="105"/>
                  </a:lnTo>
                  <a:lnTo>
                    <a:pt x="129" y="110"/>
                  </a:lnTo>
                  <a:lnTo>
                    <a:pt x="135" y="119"/>
                  </a:lnTo>
                  <a:lnTo>
                    <a:pt x="139" y="127"/>
                  </a:lnTo>
                  <a:lnTo>
                    <a:pt x="149" y="126"/>
                  </a:lnTo>
                  <a:lnTo>
                    <a:pt x="152" y="126"/>
                  </a:lnTo>
                  <a:lnTo>
                    <a:pt x="158" y="131"/>
                  </a:lnTo>
                  <a:lnTo>
                    <a:pt x="165" y="133"/>
                  </a:lnTo>
                  <a:lnTo>
                    <a:pt x="170" y="137"/>
                  </a:lnTo>
                  <a:lnTo>
                    <a:pt x="175" y="140"/>
                  </a:lnTo>
                  <a:lnTo>
                    <a:pt x="166" y="143"/>
                  </a:lnTo>
                  <a:lnTo>
                    <a:pt x="157" y="144"/>
                  </a:lnTo>
                  <a:lnTo>
                    <a:pt x="152" y="146"/>
                  </a:lnTo>
                  <a:lnTo>
                    <a:pt x="146" y="147"/>
                  </a:lnTo>
                  <a:lnTo>
                    <a:pt x="134" y="138"/>
                  </a:lnTo>
                  <a:lnTo>
                    <a:pt x="130" y="135"/>
                  </a:lnTo>
                  <a:lnTo>
                    <a:pt x="127" y="135"/>
                  </a:lnTo>
                  <a:lnTo>
                    <a:pt x="123" y="138"/>
                  </a:lnTo>
                  <a:lnTo>
                    <a:pt x="119" y="138"/>
                  </a:lnTo>
                  <a:lnTo>
                    <a:pt x="110" y="132"/>
                  </a:lnTo>
                  <a:lnTo>
                    <a:pt x="103" y="128"/>
                  </a:lnTo>
                  <a:lnTo>
                    <a:pt x="98" y="129"/>
                  </a:lnTo>
                  <a:lnTo>
                    <a:pt x="92" y="133"/>
                  </a:lnTo>
                  <a:lnTo>
                    <a:pt x="90" y="137"/>
                  </a:lnTo>
                  <a:lnTo>
                    <a:pt x="89" y="148"/>
                  </a:lnTo>
                  <a:lnTo>
                    <a:pt x="87" y="150"/>
                  </a:lnTo>
                  <a:lnTo>
                    <a:pt x="81" y="149"/>
                  </a:lnTo>
                  <a:lnTo>
                    <a:pt x="80" y="152"/>
                  </a:lnTo>
                  <a:lnTo>
                    <a:pt x="77" y="154"/>
                  </a:lnTo>
                  <a:lnTo>
                    <a:pt x="64" y="160"/>
                  </a:lnTo>
                  <a:lnTo>
                    <a:pt x="56" y="171"/>
                  </a:lnTo>
                  <a:lnTo>
                    <a:pt x="48" y="172"/>
                  </a:lnTo>
                  <a:lnTo>
                    <a:pt x="44" y="173"/>
                  </a:lnTo>
                  <a:lnTo>
                    <a:pt x="40" y="177"/>
                  </a:lnTo>
                  <a:lnTo>
                    <a:pt x="36" y="179"/>
                  </a:lnTo>
                  <a:lnTo>
                    <a:pt x="33" y="177"/>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8" name="Freeform 22">
              <a:extLst>
                <a:ext uri="{FF2B5EF4-FFF2-40B4-BE49-F238E27FC236}">
                  <a16:creationId xmlns:a16="http://schemas.microsoft.com/office/drawing/2014/main" id="{00000000-0008-0000-0900-0000227E1200}"/>
                </a:ext>
              </a:extLst>
            </xdr:cNvPr>
            <xdr:cNvSpPr>
              <a:spLocks noChangeAspect="1"/>
            </xdr:cNvSpPr>
          </xdr:nvSpPr>
          <xdr:spPr bwMode="auto">
            <a:xfrm rot="238154">
              <a:off x="1671" y="2343"/>
              <a:ext cx="391" cy="386"/>
            </a:xfrm>
            <a:custGeom>
              <a:avLst/>
              <a:gdLst>
                <a:gd name="T0" fmla="*/ 398 w 316"/>
                <a:gd name="T1" fmla="*/ 2380 h 313"/>
                <a:gd name="T2" fmla="*/ 465 w 316"/>
                <a:gd name="T3" fmla="*/ 2230 h 313"/>
                <a:gd name="T4" fmla="*/ 609 w 316"/>
                <a:gd name="T5" fmla="*/ 2244 h 313"/>
                <a:gd name="T6" fmla="*/ 601 w 316"/>
                <a:gd name="T7" fmla="*/ 2369 h 313"/>
                <a:gd name="T8" fmla="*/ 710 w 316"/>
                <a:gd name="T9" fmla="*/ 2431 h 313"/>
                <a:gd name="T10" fmla="*/ 742 w 316"/>
                <a:gd name="T11" fmla="*/ 2341 h 313"/>
                <a:gd name="T12" fmla="*/ 807 w 316"/>
                <a:gd name="T13" fmla="*/ 2397 h 313"/>
                <a:gd name="T14" fmla="*/ 853 w 316"/>
                <a:gd name="T15" fmla="*/ 2339 h 313"/>
                <a:gd name="T16" fmla="*/ 879 w 316"/>
                <a:gd name="T17" fmla="*/ 2252 h 313"/>
                <a:gd name="T18" fmla="*/ 968 w 316"/>
                <a:gd name="T19" fmla="*/ 2189 h 313"/>
                <a:gd name="T20" fmla="*/ 1099 w 316"/>
                <a:gd name="T21" fmla="*/ 2101 h 313"/>
                <a:gd name="T22" fmla="*/ 1182 w 316"/>
                <a:gd name="T23" fmla="*/ 2173 h 313"/>
                <a:gd name="T24" fmla="*/ 1175 w 316"/>
                <a:gd name="T25" fmla="*/ 2244 h 313"/>
                <a:gd name="T26" fmla="*/ 1213 w 316"/>
                <a:gd name="T27" fmla="*/ 2301 h 313"/>
                <a:gd name="T28" fmla="*/ 1295 w 316"/>
                <a:gd name="T29" fmla="*/ 2369 h 313"/>
                <a:gd name="T30" fmla="*/ 1268 w 316"/>
                <a:gd name="T31" fmla="*/ 2470 h 313"/>
                <a:gd name="T32" fmla="*/ 1286 w 316"/>
                <a:gd name="T33" fmla="*/ 2519 h 313"/>
                <a:gd name="T34" fmla="*/ 1420 w 316"/>
                <a:gd name="T35" fmla="*/ 2479 h 313"/>
                <a:gd name="T36" fmla="*/ 1495 w 316"/>
                <a:gd name="T37" fmla="*/ 2381 h 313"/>
                <a:gd name="T38" fmla="*/ 1550 w 316"/>
                <a:gd name="T39" fmla="*/ 2301 h 313"/>
                <a:gd name="T40" fmla="*/ 1667 w 316"/>
                <a:gd name="T41" fmla="*/ 2252 h 313"/>
                <a:gd name="T42" fmla="*/ 1830 w 316"/>
                <a:gd name="T43" fmla="*/ 2341 h 313"/>
                <a:gd name="T44" fmla="*/ 1857 w 316"/>
                <a:gd name="T45" fmla="*/ 2230 h 313"/>
                <a:gd name="T46" fmla="*/ 1799 w 316"/>
                <a:gd name="T47" fmla="*/ 1952 h 313"/>
                <a:gd name="T48" fmla="*/ 1904 w 316"/>
                <a:gd name="T49" fmla="*/ 1723 h 313"/>
                <a:gd name="T50" fmla="*/ 1857 w 316"/>
                <a:gd name="T51" fmla="*/ 1643 h 313"/>
                <a:gd name="T52" fmla="*/ 1995 w 316"/>
                <a:gd name="T53" fmla="*/ 1603 h 313"/>
                <a:gd name="T54" fmla="*/ 2089 w 316"/>
                <a:gd name="T55" fmla="*/ 1558 h 313"/>
                <a:gd name="T56" fmla="*/ 2241 w 316"/>
                <a:gd name="T57" fmla="*/ 1544 h 313"/>
                <a:gd name="T58" fmla="*/ 2262 w 316"/>
                <a:gd name="T59" fmla="*/ 1357 h 313"/>
                <a:gd name="T60" fmla="*/ 2341 w 316"/>
                <a:gd name="T61" fmla="*/ 1237 h 313"/>
                <a:gd name="T62" fmla="*/ 2433 w 316"/>
                <a:gd name="T63" fmla="*/ 1080 h 313"/>
                <a:gd name="T64" fmla="*/ 2344 w 316"/>
                <a:gd name="T65" fmla="*/ 990 h 313"/>
                <a:gd name="T66" fmla="*/ 2418 w 316"/>
                <a:gd name="T67" fmla="*/ 765 h 313"/>
                <a:gd name="T68" fmla="*/ 2408 w 316"/>
                <a:gd name="T69" fmla="*/ 684 h 313"/>
                <a:gd name="T70" fmla="*/ 2449 w 316"/>
                <a:gd name="T71" fmla="*/ 572 h 313"/>
                <a:gd name="T72" fmla="*/ 2585 w 316"/>
                <a:gd name="T73" fmla="*/ 528 h 313"/>
                <a:gd name="T74" fmla="*/ 2634 w 316"/>
                <a:gd name="T75" fmla="*/ 365 h 313"/>
                <a:gd name="T76" fmla="*/ 2544 w 316"/>
                <a:gd name="T77" fmla="*/ 291 h 313"/>
                <a:gd name="T78" fmla="*/ 2482 w 316"/>
                <a:gd name="T79" fmla="*/ 236 h 313"/>
                <a:gd name="T80" fmla="*/ 2508 w 316"/>
                <a:gd name="T81" fmla="*/ 96 h 313"/>
                <a:gd name="T82" fmla="*/ 2322 w 316"/>
                <a:gd name="T83" fmla="*/ 0 h 313"/>
                <a:gd name="T84" fmla="*/ 2204 w 316"/>
                <a:gd name="T85" fmla="*/ 281 h 313"/>
                <a:gd name="T86" fmla="*/ 2056 w 316"/>
                <a:gd name="T87" fmla="*/ 733 h 313"/>
                <a:gd name="T88" fmla="*/ 1774 w 316"/>
                <a:gd name="T89" fmla="*/ 904 h 313"/>
                <a:gd name="T90" fmla="*/ 1554 w 316"/>
                <a:gd name="T91" fmla="*/ 1011 h 313"/>
                <a:gd name="T92" fmla="*/ 1343 w 316"/>
                <a:gd name="T93" fmla="*/ 1337 h 313"/>
                <a:gd name="T94" fmla="*/ 1031 w 316"/>
                <a:gd name="T95" fmla="*/ 1696 h 313"/>
                <a:gd name="T96" fmla="*/ 656 w 316"/>
                <a:gd name="T97" fmla="*/ 1913 h 313"/>
                <a:gd name="T98" fmla="*/ 208 w 316"/>
                <a:gd name="T99" fmla="*/ 2095 h 313"/>
                <a:gd name="T100" fmla="*/ 0 w 316"/>
                <a:gd name="T101" fmla="*/ 2230 h 313"/>
                <a:gd name="T102" fmla="*/ 32 w 316"/>
                <a:gd name="T103" fmla="*/ 2274 h 313"/>
                <a:gd name="T104" fmla="*/ 26 w 316"/>
                <a:gd name="T105" fmla="*/ 2341 h 313"/>
                <a:gd name="T106" fmla="*/ 40 w 316"/>
                <a:gd name="T107" fmla="*/ 2471 h 313"/>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316" h="313">
                  <a:moveTo>
                    <a:pt x="5" y="308"/>
                  </a:moveTo>
                  <a:lnTo>
                    <a:pt x="34" y="299"/>
                  </a:lnTo>
                  <a:lnTo>
                    <a:pt x="48" y="292"/>
                  </a:lnTo>
                  <a:lnTo>
                    <a:pt x="53" y="285"/>
                  </a:lnTo>
                  <a:lnTo>
                    <a:pt x="54" y="277"/>
                  </a:lnTo>
                  <a:lnTo>
                    <a:pt x="56" y="274"/>
                  </a:lnTo>
                  <a:lnTo>
                    <a:pt x="61" y="273"/>
                  </a:lnTo>
                  <a:lnTo>
                    <a:pt x="68" y="274"/>
                  </a:lnTo>
                  <a:lnTo>
                    <a:pt x="73" y="276"/>
                  </a:lnTo>
                  <a:lnTo>
                    <a:pt x="75" y="279"/>
                  </a:lnTo>
                  <a:lnTo>
                    <a:pt x="73" y="288"/>
                  </a:lnTo>
                  <a:lnTo>
                    <a:pt x="72" y="291"/>
                  </a:lnTo>
                  <a:lnTo>
                    <a:pt x="72" y="294"/>
                  </a:lnTo>
                  <a:lnTo>
                    <a:pt x="80" y="301"/>
                  </a:lnTo>
                  <a:lnTo>
                    <a:pt x="84" y="298"/>
                  </a:lnTo>
                  <a:lnTo>
                    <a:pt x="85" y="294"/>
                  </a:lnTo>
                  <a:lnTo>
                    <a:pt x="86" y="290"/>
                  </a:lnTo>
                  <a:lnTo>
                    <a:pt x="88" y="288"/>
                  </a:lnTo>
                  <a:lnTo>
                    <a:pt x="96" y="287"/>
                  </a:lnTo>
                  <a:lnTo>
                    <a:pt x="96" y="291"/>
                  </a:lnTo>
                  <a:lnTo>
                    <a:pt x="96" y="294"/>
                  </a:lnTo>
                  <a:lnTo>
                    <a:pt x="97" y="296"/>
                  </a:lnTo>
                  <a:lnTo>
                    <a:pt x="101" y="290"/>
                  </a:lnTo>
                  <a:lnTo>
                    <a:pt x="101" y="287"/>
                  </a:lnTo>
                  <a:lnTo>
                    <a:pt x="102" y="282"/>
                  </a:lnTo>
                  <a:lnTo>
                    <a:pt x="104" y="280"/>
                  </a:lnTo>
                  <a:lnTo>
                    <a:pt x="104" y="277"/>
                  </a:lnTo>
                  <a:lnTo>
                    <a:pt x="104" y="276"/>
                  </a:lnTo>
                  <a:lnTo>
                    <a:pt x="105" y="274"/>
                  </a:lnTo>
                  <a:lnTo>
                    <a:pt x="115" y="269"/>
                  </a:lnTo>
                  <a:lnTo>
                    <a:pt x="117" y="265"/>
                  </a:lnTo>
                  <a:lnTo>
                    <a:pt x="123" y="259"/>
                  </a:lnTo>
                  <a:lnTo>
                    <a:pt x="131" y="259"/>
                  </a:lnTo>
                  <a:lnTo>
                    <a:pt x="140" y="262"/>
                  </a:lnTo>
                  <a:lnTo>
                    <a:pt x="140" y="264"/>
                  </a:lnTo>
                  <a:lnTo>
                    <a:pt x="141" y="267"/>
                  </a:lnTo>
                  <a:lnTo>
                    <a:pt x="140" y="271"/>
                  </a:lnTo>
                  <a:lnTo>
                    <a:pt x="140" y="273"/>
                  </a:lnTo>
                  <a:lnTo>
                    <a:pt x="140" y="276"/>
                  </a:lnTo>
                  <a:lnTo>
                    <a:pt x="143" y="278"/>
                  </a:lnTo>
                  <a:lnTo>
                    <a:pt x="144" y="280"/>
                  </a:lnTo>
                  <a:lnTo>
                    <a:pt x="145" y="283"/>
                  </a:lnTo>
                  <a:lnTo>
                    <a:pt x="148" y="285"/>
                  </a:lnTo>
                  <a:lnTo>
                    <a:pt x="152" y="288"/>
                  </a:lnTo>
                  <a:lnTo>
                    <a:pt x="154" y="291"/>
                  </a:lnTo>
                  <a:lnTo>
                    <a:pt x="153" y="298"/>
                  </a:lnTo>
                  <a:lnTo>
                    <a:pt x="151" y="301"/>
                  </a:lnTo>
                  <a:lnTo>
                    <a:pt x="150" y="303"/>
                  </a:lnTo>
                  <a:lnTo>
                    <a:pt x="150" y="304"/>
                  </a:lnTo>
                  <a:lnTo>
                    <a:pt x="152" y="307"/>
                  </a:lnTo>
                  <a:lnTo>
                    <a:pt x="153" y="310"/>
                  </a:lnTo>
                  <a:lnTo>
                    <a:pt x="160" y="313"/>
                  </a:lnTo>
                  <a:lnTo>
                    <a:pt x="167" y="312"/>
                  </a:lnTo>
                  <a:lnTo>
                    <a:pt x="169" y="305"/>
                  </a:lnTo>
                  <a:lnTo>
                    <a:pt x="178" y="302"/>
                  </a:lnTo>
                  <a:lnTo>
                    <a:pt x="179" y="298"/>
                  </a:lnTo>
                  <a:lnTo>
                    <a:pt x="178" y="293"/>
                  </a:lnTo>
                  <a:lnTo>
                    <a:pt x="185" y="294"/>
                  </a:lnTo>
                  <a:lnTo>
                    <a:pt x="185" y="289"/>
                  </a:lnTo>
                  <a:lnTo>
                    <a:pt x="184" y="283"/>
                  </a:lnTo>
                  <a:lnTo>
                    <a:pt x="186" y="278"/>
                  </a:lnTo>
                  <a:lnTo>
                    <a:pt x="195" y="279"/>
                  </a:lnTo>
                  <a:lnTo>
                    <a:pt x="199" y="277"/>
                  </a:lnTo>
                  <a:lnTo>
                    <a:pt x="205" y="269"/>
                  </a:lnTo>
                  <a:lnTo>
                    <a:pt x="211" y="281"/>
                  </a:lnTo>
                  <a:lnTo>
                    <a:pt x="217" y="288"/>
                  </a:lnTo>
                  <a:lnTo>
                    <a:pt x="218" y="290"/>
                  </a:lnTo>
                  <a:lnTo>
                    <a:pt x="220" y="282"/>
                  </a:lnTo>
                  <a:lnTo>
                    <a:pt x="221" y="274"/>
                  </a:lnTo>
                  <a:lnTo>
                    <a:pt x="220" y="264"/>
                  </a:lnTo>
                  <a:lnTo>
                    <a:pt x="222" y="247"/>
                  </a:lnTo>
                  <a:lnTo>
                    <a:pt x="214" y="240"/>
                  </a:lnTo>
                  <a:lnTo>
                    <a:pt x="215" y="233"/>
                  </a:lnTo>
                  <a:lnTo>
                    <a:pt x="224" y="217"/>
                  </a:lnTo>
                  <a:lnTo>
                    <a:pt x="226" y="212"/>
                  </a:lnTo>
                  <a:lnTo>
                    <a:pt x="225" y="208"/>
                  </a:lnTo>
                  <a:lnTo>
                    <a:pt x="222" y="204"/>
                  </a:lnTo>
                  <a:lnTo>
                    <a:pt x="221" y="202"/>
                  </a:lnTo>
                  <a:lnTo>
                    <a:pt x="223" y="200"/>
                  </a:lnTo>
                  <a:lnTo>
                    <a:pt x="227" y="198"/>
                  </a:lnTo>
                  <a:lnTo>
                    <a:pt x="237" y="197"/>
                  </a:lnTo>
                  <a:lnTo>
                    <a:pt x="243" y="196"/>
                  </a:lnTo>
                  <a:lnTo>
                    <a:pt x="246" y="197"/>
                  </a:lnTo>
                  <a:lnTo>
                    <a:pt x="248" y="191"/>
                  </a:lnTo>
                  <a:lnTo>
                    <a:pt x="250" y="190"/>
                  </a:lnTo>
                  <a:lnTo>
                    <a:pt x="259" y="192"/>
                  </a:lnTo>
                  <a:lnTo>
                    <a:pt x="267" y="190"/>
                  </a:lnTo>
                  <a:lnTo>
                    <a:pt x="269" y="186"/>
                  </a:lnTo>
                  <a:lnTo>
                    <a:pt x="264" y="171"/>
                  </a:lnTo>
                  <a:lnTo>
                    <a:pt x="268" y="166"/>
                  </a:lnTo>
                  <a:lnTo>
                    <a:pt x="272" y="163"/>
                  </a:lnTo>
                  <a:lnTo>
                    <a:pt x="276" y="157"/>
                  </a:lnTo>
                  <a:lnTo>
                    <a:pt x="278" y="152"/>
                  </a:lnTo>
                  <a:lnTo>
                    <a:pt x="289" y="136"/>
                  </a:lnTo>
                  <a:lnTo>
                    <a:pt x="289" y="133"/>
                  </a:lnTo>
                  <a:lnTo>
                    <a:pt x="286" y="130"/>
                  </a:lnTo>
                  <a:lnTo>
                    <a:pt x="280" y="125"/>
                  </a:lnTo>
                  <a:lnTo>
                    <a:pt x="279" y="122"/>
                  </a:lnTo>
                  <a:lnTo>
                    <a:pt x="280" y="109"/>
                  </a:lnTo>
                  <a:lnTo>
                    <a:pt x="282" y="105"/>
                  </a:lnTo>
                  <a:lnTo>
                    <a:pt x="288" y="94"/>
                  </a:lnTo>
                  <a:lnTo>
                    <a:pt x="289" y="90"/>
                  </a:lnTo>
                  <a:lnTo>
                    <a:pt x="287" y="88"/>
                  </a:lnTo>
                  <a:lnTo>
                    <a:pt x="286" y="84"/>
                  </a:lnTo>
                  <a:lnTo>
                    <a:pt x="289" y="82"/>
                  </a:lnTo>
                  <a:lnTo>
                    <a:pt x="290" y="72"/>
                  </a:lnTo>
                  <a:lnTo>
                    <a:pt x="291" y="70"/>
                  </a:lnTo>
                  <a:lnTo>
                    <a:pt x="296" y="70"/>
                  </a:lnTo>
                  <a:lnTo>
                    <a:pt x="302" y="68"/>
                  </a:lnTo>
                  <a:lnTo>
                    <a:pt x="307" y="65"/>
                  </a:lnTo>
                  <a:lnTo>
                    <a:pt x="315" y="56"/>
                  </a:lnTo>
                  <a:lnTo>
                    <a:pt x="316" y="51"/>
                  </a:lnTo>
                  <a:lnTo>
                    <a:pt x="313" y="45"/>
                  </a:lnTo>
                  <a:lnTo>
                    <a:pt x="308" y="38"/>
                  </a:lnTo>
                  <a:lnTo>
                    <a:pt x="304" y="38"/>
                  </a:lnTo>
                  <a:lnTo>
                    <a:pt x="302" y="36"/>
                  </a:lnTo>
                  <a:lnTo>
                    <a:pt x="299" y="35"/>
                  </a:lnTo>
                  <a:lnTo>
                    <a:pt x="296" y="33"/>
                  </a:lnTo>
                  <a:lnTo>
                    <a:pt x="295" y="29"/>
                  </a:lnTo>
                  <a:lnTo>
                    <a:pt x="296" y="24"/>
                  </a:lnTo>
                  <a:lnTo>
                    <a:pt x="299" y="17"/>
                  </a:lnTo>
                  <a:lnTo>
                    <a:pt x="298" y="12"/>
                  </a:lnTo>
                  <a:lnTo>
                    <a:pt x="293" y="9"/>
                  </a:lnTo>
                  <a:lnTo>
                    <a:pt x="286" y="6"/>
                  </a:lnTo>
                  <a:lnTo>
                    <a:pt x="276" y="0"/>
                  </a:lnTo>
                  <a:lnTo>
                    <a:pt x="272" y="10"/>
                  </a:lnTo>
                  <a:lnTo>
                    <a:pt x="267" y="24"/>
                  </a:lnTo>
                  <a:lnTo>
                    <a:pt x="262" y="35"/>
                  </a:lnTo>
                  <a:lnTo>
                    <a:pt x="261" y="43"/>
                  </a:lnTo>
                  <a:lnTo>
                    <a:pt x="253" y="75"/>
                  </a:lnTo>
                  <a:lnTo>
                    <a:pt x="244" y="90"/>
                  </a:lnTo>
                  <a:lnTo>
                    <a:pt x="230" y="103"/>
                  </a:lnTo>
                  <a:lnTo>
                    <a:pt x="218" y="109"/>
                  </a:lnTo>
                  <a:lnTo>
                    <a:pt x="211" y="111"/>
                  </a:lnTo>
                  <a:lnTo>
                    <a:pt x="204" y="112"/>
                  </a:lnTo>
                  <a:lnTo>
                    <a:pt x="200" y="114"/>
                  </a:lnTo>
                  <a:lnTo>
                    <a:pt x="185" y="124"/>
                  </a:lnTo>
                  <a:lnTo>
                    <a:pt x="171" y="137"/>
                  </a:lnTo>
                  <a:lnTo>
                    <a:pt x="165" y="154"/>
                  </a:lnTo>
                  <a:lnTo>
                    <a:pt x="159" y="165"/>
                  </a:lnTo>
                  <a:lnTo>
                    <a:pt x="150" y="181"/>
                  </a:lnTo>
                  <a:lnTo>
                    <a:pt x="138" y="195"/>
                  </a:lnTo>
                  <a:lnTo>
                    <a:pt x="123" y="208"/>
                  </a:lnTo>
                  <a:lnTo>
                    <a:pt x="103" y="223"/>
                  </a:lnTo>
                  <a:lnTo>
                    <a:pt x="91" y="231"/>
                  </a:lnTo>
                  <a:lnTo>
                    <a:pt x="78" y="235"/>
                  </a:lnTo>
                  <a:lnTo>
                    <a:pt x="65" y="235"/>
                  </a:lnTo>
                  <a:lnTo>
                    <a:pt x="46" y="249"/>
                  </a:lnTo>
                  <a:lnTo>
                    <a:pt x="25" y="258"/>
                  </a:lnTo>
                  <a:lnTo>
                    <a:pt x="4" y="269"/>
                  </a:lnTo>
                  <a:lnTo>
                    <a:pt x="0" y="269"/>
                  </a:lnTo>
                  <a:lnTo>
                    <a:pt x="0" y="274"/>
                  </a:lnTo>
                  <a:lnTo>
                    <a:pt x="2" y="276"/>
                  </a:lnTo>
                  <a:lnTo>
                    <a:pt x="3" y="278"/>
                  </a:lnTo>
                  <a:lnTo>
                    <a:pt x="4" y="280"/>
                  </a:lnTo>
                  <a:lnTo>
                    <a:pt x="3" y="282"/>
                  </a:lnTo>
                  <a:lnTo>
                    <a:pt x="3" y="285"/>
                  </a:lnTo>
                  <a:lnTo>
                    <a:pt x="3" y="288"/>
                  </a:lnTo>
                  <a:lnTo>
                    <a:pt x="5" y="292"/>
                  </a:lnTo>
                  <a:lnTo>
                    <a:pt x="6" y="298"/>
                  </a:lnTo>
                  <a:lnTo>
                    <a:pt x="5" y="304"/>
                  </a:lnTo>
                  <a:lnTo>
                    <a:pt x="5" y="308"/>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39" name="Freeform 23">
              <a:extLst>
                <a:ext uri="{FF2B5EF4-FFF2-40B4-BE49-F238E27FC236}">
                  <a16:creationId xmlns:a16="http://schemas.microsoft.com/office/drawing/2014/main" id="{00000000-0008-0000-0900-0000237E1200}"/>
                </a:ext>
              </a:extLst>
            </xdr:cNvPr>
            <xdr:cNvSpPr>
              <a:spLocks noChangeAspect="1"/>
            </xdr:cNvSpPr>
          </xdr:nvSpPr>
          <xdr:spPr bwMode="auto">
            <a:xfrm rot="238154">
              <a:off x="1781" y="2395"/>
              <a:ext cx="60" cy="116"/>
            </a:xfrm>
            <a:custGeom>
              <a:avLst/>
              <a:gdLst>
                <a:gd name="T0" fmla="*/ 329 w 49"/>
                <a:gd name="T1" fmla="*/ 576 h 93"/>
                <a:gd name="T2" fmla="*/ 296 w 49"/>
                <a:gd name="T3" fmla="*/ 625 h 93"/>
                <a:gd name="T4" fmla="*/ 269 w 49"/>
                <a:gd name="T5" fmla="*/ 685 h 93"/>
                <a:gd name="T6" fmla="*/ 223 w 49"/>
                <a:gd name="T7" fmla="*/ 736 h 93"/>
                <a:gd name="T8" fmla="*/ 148 w 49"/>
                <a:gd name="T9" fmla="*/ 803 h 93"/>
                <a:gd name="T10" fmla="*/ 121 w 49"/>
                <a:gd name="T11" fmla="*/ 838 h 93"/>
                <a:gd name="T12" fmla="*/ 54 w 49"/>
                <a:gd name="T13" fmla="*/ 853 h 93"/>
                <a:gd name="T14" fmla="*/ 29 w 49"/>
                <a:gd name="T15" fmla="*/ 838 h 93"/>
                <a:gd name="T16" fmla="*/ 1 w 49"/>
                <a:gd name="T17" fmla="*/ 795 h 93"/>
                <a:gd name="T18" fmla="*/ 0 w 49"/>
                <a:gd name="T19" fmla="*/ 736 h 93"/>
                <a:gd name="T20" fmla="*/ 24 w 49"/>
                <a:gd name="T21" fmla="*/ 685 h 93"/>
                <a:gd name="T22" fmla="*/ 44 w 49"/>
                <a:gd name="T23" fmla="*/ 637 h 93"/>
                <a:gd name="T24" fmla="*/ 73 w 49"/>
                <a:gd name="T25" fmla="*/ 612 h 93"/>
                <a:gd name="T26" fmla="*/ 108 w 49"/>
                <a:gd name="T27" fmla="*/ 576 h 93"/>
                <a:gd name="T28" fmla="*/ 108 w 49"/>
                <a:gd name="T29" fmla="*/ 549 h 93"/>
                <a:gd name="T30" fmla="*/ 89 w 49"/>
                <a:gd name="T31" fmla="*/ 539 h 93"/>
                <a:gd name="T32" fmla="*/ 73 w 49"/>
                <a:gd name="T33" fmla="*/ 539 h 93"/>
                <a:gd name="T34" fmla="*/ 36 w 49"/>
                <a:gd name="T35" fmla="*/ 565 h 93"/>
                <a:gd name="T36" fmla="*/ 24 w 49"/>
                <a:gd name="T37" fmla="*/ 587 h 93"/>
                <a:gd name="T38" fmla="*/ 1 w 49"/>
                <a:gd name="T39" fmla="*/ 576 h 93"/>
                <a:gd name="T40" fmla="*/ 0 w 49"/>
                <a:gd name="T41" fmla="*/ 539 h 93"/>
                <a:gd name="T42" fmla="*/ 1 w 49"/>
                <a:gd name="T43" fmla="*/ 473 h 93"/>
                <a:gd name="T44" fmla="*/ 29 w 49"/>
                <a:gd name="T45" fmla="*/ 410 h 93"/>
                <a:gd name="T46" fmla="*/ 73 w 49"/>
                <a:gd name="T47" fmla="*/ 322 h 93"/>
                <a:gd name="T48" fmla="*/ 132 w 49"/>
                <a:gd name="T49" fmla="*/ 228 h 93"/>
                <a:gd name="T50" fmla="*/ 163 w 49"/>
                <a:gd name="T51" fmla="*/ 157 h 93"/>
                <a:gd name="T52" fmla="*/ 223 w 49"/>
                <a:gd name="T53" fmla="*/ 77 h 93"/>
                <a:gd name="T54" fmla="*/ 242 w 49"/>
                <a:gd name="T55" fmla="*/ 32 h 93"/>
                <a:gd name="T56" fmla="*/ 272 w 49"/>
                <a:gd name="T57" fmla="*/ 26 h 93"/>
                <a:gd name="T58" fmla="*/ 296 w 49"/>
                <a:gd name="T59" fmla="*/ 0 h 93"/>
                <a:gd name="T60" fmla="*/ 310 w 49"/>
                <a:gd name="T61" fmla="*/ 0 h 93"/>
                <a:gd name="T62" fmla="*/ 329 w 49"/>
                <a:gd name="T63" fmla="*/ 1 h 93"/>
                <a:gd name="T64" fmla="*/ 347 w 49"/>
                <a:gd name="T65" fmla="*/ 50 h 93"/>
                <a:gd name="T66" fmla="*/ 334 w 49"/>
                <a:gd name="T67" fmla="*/ 96 h 93"/>
                <a:gd name="T68" fmla="*/ 313 w 49"/>
                <a:gd name="T69" fmla="*/ 187 h 93"/>
                <a:gd name="T70" fmla="*/ 296 w 49"/>
                <a:gd name="T71" fmla="*/ 284 h 93"/>
                <a:gd name="T72" fmla="*/ 296 w 49"/>
                <a:gd name="T73" fmla="*/ 304 h 93"/>
                <a:gd name="T74" fmla="*/ 313 w 49"/>
                <a:gd name="T75" fmla="*/ 334 h 93"/>
                <a:gd name="T76" fmla="*/ 360 w 49"/>
                <a:gd name="T77" fmla="*/ 378 h 93"/>
                <a:gd name="T78" fmla="*/ 367 w 49"/>
                <a:gd name="T79" fmla="*/ 432 h 93"/>
                <a:gd name="T80" fmla="*/ 334 w 49"/>
                <a:gd name="T81" fmla="*/ 549 h 93"/>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49" h="93">
                  <a:moveTo>
                    <a:pt x="45" y="60"/>
                  </a:moveTo>
                  <a:lnTo>
                    <a:pt x="43" y="63"/>
                  </a:lnTo>
                  <a:lnTo>
                    <a:pt x="41" y="66"/>
                  </a:lnTo>
                  <a:lnTo>
                    <a:pt x="39" y="69"/>
                  </a:lnTo>
                  <a:lnTo>
                    <a:pt x="37" y="72"/>
                  </a:lnTo>
                  <a:lnTo>
                    <a:pt x="35" y="75"/>
                  </a:lnTo>
                  <a:lnTo>
                    <a:pt x="33" y="79"/>
                  </a:lnTo>
                  <a:lnTo>
                    <a:pt x="30" y="81"/>
                  </a:lnTo>
                  <a:lnTo>
                    <a:pt x="25" y="85"/>
                  </a:lnTo>
                  <a:lnTo>
                    <a:pt x="20" y="88"/>
                  </a:lnTo>
                  <a:lnTo>
                    <a:pt x="18" y="90"/>
                  </a:lnTo>
                  <a:lnTo>
                    <a:pt x="16" y="92"/>
                  </a:lnTo>
                  <a:lnTo>
                    <a:pt x="10" y="93"/>
                  </a:lnTo>
                  <a:lnTo>
                    <a:pt x="7" y="93"/>
                  </a:lnTo>
                  <a:lnTo>
                    <a:pt x="6" y="93"/>
                  </a:lnTo>
                  <a:lnTo>
                    <a:pt x="4" y="92"/>
                  </a:lnTo>
                  <a:lnTo>
                    <a:pt x="2" y="89"/>
                  </a:lnTo>
                  <a:lnTo>
                    <a:pt x="1" y="87"/>
                  </a:lnTo>
                  <a:lnTo>
                    <a:pt x="0" y="84"/>
                  </a:lnTo>
                  <a:lnTo>
                    <a:pt x="0" y="81"/>
                  </a:lnTo>
                  <a:lnTo>
                    <a:pt x="1" y="79"/>
                  </a:lnTo>
                  <a:lnTo>
                    <a:pt x="3" y="75"/>
                  </a:lnTo>
                  <a:lnTo>
                    <a:pt x="4" y="72"/>
                  </a:lnTo>
                  <a:lnTo>
                    <a:pt x="6" y="70"/>
                  </a:lnTo>
                  <a:lnTo>
                    <a:pt x="8" y="69"/>
                  </a:lnTo>
                  <a:lnTo>
                    <a:pt x="10" y="67"/>
                  </a:lnTo>
                  <a:lnTo>
                    <a:pt x="11" y="65"/>
                  </a:lnTo>
                  <a:lnTo>
                    <a:pt x="14" y="63"/>
                  </a:lnTo>
                  <a:lnTo>
                    <a:pt x="14" y="61"/>
                  </a:lnTo>
                  <a:lnTo>
                    <a:pt x="14" y="60"/>
                  </a:lnTo>
                  <a:lnTo>
                    <a:pt x="14" y="59"/>
                  </a:lnTo>
                  <a:lnTo>
                    <a:pt x="12" y="59"/>
                  </a:lnTo>
                  <a:lnTo>
                    <a:pt x="11" y="59"/>
                  </a:lnTo>
                  <a:lnTo>
                    <a:pt x="10" y="59"/>
                  </a:lnTo>
                  <a:lnTo>
                    <a:pt x="8" y="60"/>
                  </a:lnTo>
                  <a:lnTo>
                    <a:pt x="5" y="62"/>
                  </a:lnTo>
                  <a:lnTo>
                    <a:pt x="4" y="63"/>
                  </a:lnTo>
                  <a:lnTo>
                    <a:pt x="3" y="64"/>
                  </a:lnTo>
                  <a:lnTo>
                    <a:pt x="2" y="64"/>
                  </a:lnTo>
                  <a:lnTo>
                    <a:pt x="1" y="63"/>
                  </a:lnTo>
                  <a:lnTo>
                    <a:pt x="0" y="61"/>
                  </a:lnTo>
                  <a:lnTo>
                    <a:pt x="0" y="59"/>
                  </a:lnTo>
                  <a:lnTo>
                    <a:pt x="0" y="56"/>
                  </a:lnTo>
                  <a:lnTo>
                    <a:pt x="1" y="52"/>
                  </a:lnTo>
                  <a:lnTo>
                    <a:pt x="2" y="49"/>
                  </a:lnTo>
                  <a:lnTo>
                    <a:pt x="4" y="45"/>
                  </a:lnTo>
                  <a:lnTo>
                    <a:pt x="7" y="40"/>
                  </a:lnTo>
                  <a:lnTo>
                    <a:pt x="10" y="35"/>
                  </a:lnTo>
                  <a:lnTo>
                    <a:pt x="13" y="29"/>
                  </a:lnTo>
                  <a:lnTo>
                    <a:pt x="17" y="25"/>
                  </a:lnTo>
                  <a:lnTo>
                    <a:pt x="19" y="22"/>
                  </a:lnTo>
                  <a:lnTo>
                    <a:pt x="22" y="18"/>
                  </a:lnTo>
                  <a:lnTo>
                    <a:pt x="25" y="13"/>
                  </a:lnTo>
                  <a:lnTo>
                    <a:pt x="30" y="9"/>
                  </a:lnTo>
                  <a:lnTo>
                    <a:pt x="31" y="7"/>
                  </a:lnTo>
                  <a:lnTo>
                    <a:pt x="32" y="4"/>
                  </a:lnTo>
                  <a:lnTo>
                    <a:pt x="34" y="3"/>
                  </a:lnTo>
                  <a:lnTo>
                    <a:pt x="36" y="3"/>
                  </a:lnTo>
                  <a:lnTo>
                    <a:pt x="38" y="2"/>
                  </a:lnTo>
                  <a:lnTo>
                    <a:pt x="39" y="0"/>
                  </a:lnTo>
                  <a:lnTo>
                    <a:pt x="41" y="0"/>
                  </a:lnTo>
                  <a:lnTo>
                    <a:pt x="42" y="1"/>
                  </a:lnTo>
                  <a:lnTo>
                    <a:pt x="43" y="1"/>
                  </a:lnTo>
                  <a:lnTo>
                    <a:pt x="44" y="3"/>
                  </a:lnTo>
                  <a:lnTo>
                    <a:pt x="46" y="6"/>
                  </a:lnTo>
                  <a:lnTo>
                    <a:pt x="46" y="9"/>
                  </a:lnTo>
                  <a:lnTo>
                    <a:pt x="45" y="11"/>
                  </a:lnTo>
                  <a:lnTo>
                    <a:pt x="44" y="15"/>
                  </a:lnTo>
                  <a:lnTo>
                    <a:pt x="42" y="21"/>
                  </a:lnTo>
                  <a:lnTo>
                    <a:pt x="41" y="24"/>
                  </a:lnTo>
                  <a:lnTo>
                    <a:pt x="39" y="31"/>
                  </a:lnTo>
                  <a:lnTo>
                    <a:pt x="39" y="32"/>
                  </a:lnTo>
                  <a:lnTo>
                    <a:pt x="39" y="34"/>
                  </a:lnTo>
                  <a:lnTo>
                    <a:pt x="39" y="36"/>
                  </a:lnTo>
                  <a:lnTo>
                    <a:pt x="42" y="37"/>
                  </a:lnTo>
                  <a:lnTo>
                    <a:pt x="44" y="40"/>
                  </a:lnTo>
                  <a:lnTo>
                    <a:pt x="47" y="41"/>
                  </a:lnTo>
                  <a:lnTo>
                    <a:pt x="49" y="43"/>
                  </a:lnTo>
                  <a:lnTo>
                    <a:pt x="49" y="47"/>
                  </a:lnTo>
                  <a:lnTo>
                    <a:pt x="47" y="51"/>
                  </a:lnTo>
                  <a:lnTo>
                    <a:pt x="45" y="60"/>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0" name="Freeform 24">
              <a:extLst>
                <a:ext uri="{FF2B5EF4-FFF2-40B4-BE49-F238E27FC236}">
                  <a16:creationId xmlns:a16="http://schemas.microsoft.com/office/drawing/2014/main" id="{00000000-0008-0000-0900-0000247E1200}"/>
                </a:ext>
              </a:extLst>
            </xdr:cNvPr>
            <xdr:cNvSpPr>
              <a:spLocks noChangeAspect="1"/>
            </xdr:cNvSpPr>
          </xdr:nvSpPr>
          <xdr:spPr bwMode="auto">
            <a:xfrm rot="238154">
              <a:off x="1493" y="2656"/>
              <a:ext cx="170" cy="151"/>
            </a:xfrm>
            <a:custGeom>
              <a:avLst/>
              <a:gdLst>
                <a:gd name="T0" fmla="*/ 2 w 138"/>
                <a:gd name="T1" fmla="*/ 999 h 122"/>
                <a:gd name="T2" fmla="*/ 0 w 138"/>
                <a:gd name="T3" fmla="*/ 954 h 122"/>
                <a:gd name="T4" fmla="*/ 2 w 138"/>
                <a:gd name="T5" fmla="*/ 819 h 122"/>
                <a:gd name="T6" fmla="*/ 39 w 138"/>
                <a:gd name="T7" fmla="*/ 713 h 122"/>
                <a:gd name="T8" fmla="*/ 73 w 138"/>
                <a:gd name="T9" fmla="*/ 639 h 122"/>
                <a:gd name="T10" fmla="*/ 73 w 138"/>
                <a:gd name="T11" fmla="*/ 574 h 122"/>
                <a:gd name="T12" fmla="*/ 111 w 138"/>
                <a:gd name="T13" fmla="*/ 464 h 122"/>
                <a:gd name="T14" fmla="*/ 90 w 138"/>
                <a:gd name="T15" fmla="*/ 368 h 122"/>
                <a:gd name="T16" fmla="*/ 132 w 138"/>
                <a:gd name="T17" fmla="*/ 304 h 122"/>
                <a:gd name="T18" fmla="*/ 147 w 138"/>
                <a:gd name="T19" fmla="*/ 238 h 122"/>
                <a:gd name="T20" fmla="*/ 201 w 138"/>
                <a:gd name="T21" fmla="*/ 118 h 122"/>
                <a:gd name="T22" fmla="*/ 248 w 138"/>
                <a:gd name="T23" fmla="*/ 62 h 122"/>
                <a:gd name="T24" fmla="*/ 315 w 138"/>
                <a:gd name="T25" fmla="*/ 26 h 122"/>
                <a:gd name="T26" fmla="*/ 371 w 138"/>
                <a:gd name="T27" fmla="*/ 40 h 122"/>
                <a:gd name="T28" fmla="*/ 377 w 138"/>
                <a:gd name="T29" fmla="*/ 118 h 122"/>
                <a:gd name="T30" fmla="*/ 360 w 138"/>
                <a:gd name="T31" fmla="*/ 181 h 122"/>
                <a:gd name="T32" fmla="*/ 556 w 138"/>
                <a:gd name="T33" fmla="*/ 257 h 122"/>
                <a:gd name="T34" fmla="*/ 732 w 138"/>
                <a:gd name="T35" fmla="*/ 256 h 122"/>
                <a:gd name="T36" fmla="*/ 781 w 138"/>
                <a:gd name="T37" fmla="*/ 95 h 122"/>
                <a:gd name="T38" fmla="*/ 930 w 138"/>
                <a:gd name="T39" fmla="*/ 26 h 122"/>
                <a:gd name="T40" fmla="*/ 1069 w 138"/>
                <a:gd name="T41" fmla="*/ 40 h 122"/>
                <a:gd name="T42" fmla="*/ 1080 w 138"/>
                <a:gd name="T43" fmla="*/ 77 h 122"/>
                <a:gd name="T44" fmla="*/ 1080 w 138"/>
                <a:gd name="T45" fmla="*/ 110 h 122"/>
                <a:gd name="T46" fmla="*/ 1080 w 138"/>
                <a:gd name="T47" fmla="*/ 167 h 122"/>
                <a:gd name="T48" fmla="*/ 1111 w 138"/>
                <a:gd name="T49" fmla="*/ 246 h 122"/>
                <a:gd name="T50" fmla="*/ 1101 w 138"/>
                <a:gd name="T51" fmla="*/ 322 h 122"/>
                <a:gd name="T52" fmla="*/ 1101 w 138"/>
                <a:gd name="T53" fmla="*/ 394 h 122"/>
                <a:gd name="T54" fmla="*/ 1080 w 138"/>
                <a:gd name="T55" fmla="*/ 485 h 122"/>
                <a:gd name="T56" fmla="*/ 1069 w 138"/>
                <a:gd name="T57" fmla="*/ 595 h 122"/>
                <a:gd name="T58" fmla="*/ 1035 w 138"/>
                <a:gd name="T59" fmla="*/ 632 h 122"/>
                <a:gd name="T60" fmla="*/ 1021 w 138"/>
                <a:gd name="T61" fmla="*/ 710 h 122"/>
                <a:gd name="T62" fmla="*/ 981 w 138"/>
                <a:gd name="T63" fmla="*/ 781 h 122"/>
                <a:gd name="T64" fmla="*/ 951 w 138"/>
                <a:gd name="T65" fmla="*/ 837 h 122"/>
                <a:gd name="T66" fmla="*/ 894 w 138"/>
                <a:gd name="T67" fmla="*/ 882 h 122"/>
                <a:gd name="T68" fmla="*/ 871 w 138"/>
                <a:gd name="T69" fmla="*/ 895 h 122"/>
                <a:gd name="T70" fmla="*/ 844 w 138"/>
                <a:gd name="T71" fmla="*/ 843 h 122"/>
                <a:gd name="T72" fmla="*/ 804 w 138"/>
                <a:gd name="T73" fmla="*/ 829 h 122"/>
                <a:gd name="T74" fmla="*/ 758 w 138"/>
                <a:gd name="T75" fmla="*/ 829 h 122"/>
                <a:gd name="T76" fmla="*/ 724 w 138"/>
                <a:gd name="T77" fmla="*/ 782 h 122"/>
                <a:gd name="T78" fmla="*/ 647 w 138"/>
                <a:gd name="T79" fmla="*/ 806 h 122"/>
                <a:gd name="T80" fmla="*/ 615 w 138"/>
                <a:gd name="T81" fmla="*/ 756 h 122"/>
                <a:gd name="T82" fmla="*/ 556 w 138"/>
                <a:gd name="T83" fmla="*/ 771 h 122"/>
                <a:gd name="T84" fmla="*/ 482 w 138"/>
                <a:gd name="T85" fmla="*/ 743 h 122"/>
                <a:gd name="T86" fmla="*/ 439 w 138"/>
                <a:gd name="T87" fmla="*/ 791 h 122"/>
                <a:gd name="T88" fmla="*/ 377 w 138"/>
                <a:gd name="T89" fmla="*/ 837 h 122"/>
                <a:gd name="T90" fmla="*/ 346 w 138"/>
                <a:gd name="T91" fmla="*/ 911 h 122"/>
                <a:gd name="T92" fmla="*/ 301 w 138"/>
                <a:gd name="T93" fmla="*/ 979 h 122"/>
                <a:gd name="T94" fmla="*/ 272 w 138"/>
                <a:gd name="T95" fmla="*/ 998 h 122"/>
                <a:gd name="T96" fmla="*/ 244 w 138"/>
                <a:gd name="T97" fmla="*/ 936 h 122"/>
                <a:gd name="T98" fmla="*/ 169 w 138"/>
                <a:gd name="T99" fmla="*/ 882 h 122"/>
                <a:gd name="T100" fmla="*/ 111 w 138"/>
                <a:gd name="T101" fmla="*/ 926 h 122"/>
                <a:gd name="T102" fmla="*/ 63 w 138"/>
                <a:gd name="T103" fmla="*/ 954 h 122"/>
                <a:gd name="T104" fmla="*/ 26 w 138"/>
                <a:gd name="T105" fmla="*/ 1029 h 12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138" h="122">
                  <a:moveTo>
                    <a:pt x="3" y="122"/>
                  </a:moveTo>
                  <a:lnTo>
                    <a:pt x="2" y="119"/>
                  </a:lnTo>
                  <a:lnTo>
                    <a:pt x="1" y="117"/>
                  </a:lnTo>
                  <a:lnTo>
                    <a:pt x="0" y="113"/>
                  </a:lnTo>
                  <a:lnTo>
                    <a:pt x="1" y="104"/>
                  </a:lnTo>
                  <a:lnTo>
                    <a:pt x="2" y="97"/>
                  </a:lnTo>
                  <a:lnTo>
                    <a:pt x="4" y="90"/>
                  </a:lnTo>
                  <a:lnTo>
                    <a:pt x="5" y="85"/>
                  </a:lnTo>
                  <a:lnTo>
                    <a:pt x="8" y="78"/>
                  </a:lnTo>
                  <a:lnTo>
                    <a:pt x="9" y="76"/>
                  </a:lnTo>
                  <a:lnTo>
                    <a:pt x="9" y="70"/>
                  </a:lnTo>
                  <a:lnTo>
                    <a:pt x="9" y="68"/>
                  </a:lnTo>
                  <a:lnTo>
                    <a:pt x="9" y="65"/>
                  </a:lnTo>
                  <a:lnTo>
                    <a:pt x="14" y="55"/>
                  </a:lnTo>
                  <a:lnTo>
                    <a:pt x="13" y="53"/>
                  </a:lnTo>
                  <a:lnTo>
                    <a:pt x="11" y="44"/>
                  </a:lnTo>
                  <a:lnTo>
                    <a:pt x="12" y="41"/>
                  </a:lnTo>
                  <a:lnTo>
                    <a:pt x="16" y="36"/>
                  </a:lnTo>
                  <a:lnTo>
                    <a:pt x="18" y="34"/>
                  </a:lnTo>
                  <a:lnTo>
                    <a:pt x="19" y="28"/>
                  </a:lnTo>
                  <a:lnTo>
                    <a:pt x="22" y="20"/>
                  </a:lnTo>
                  <a:lnTo>
                    <a:pt x="25" y="14"/>
                  </a:lnTo>
                  <a:lnTo>
                    <a:pt x="28" y="9"/>
                  </a:lnTo>
                  <a:lnTo>
                    <a:pt x="31" y="7"/>
                  </a:lnTo>
                  <a:lnTo>
                    <a:pt x="34" y="5"/>
                  </a:lnTo>
                  <a:lnTo>
                    <a:pt x="39" y="3"/>
                  </a:lnTo>
                  <a:lnTo>
                    <a:pt x="41" y="4"/>
                  </a:lnTo>
                  <a:lnTo>
                    <a:pt x="46" y="5"/>
                  </a:lnTo>
                  <a:lnTo>
                    <a:pt x="48" y="5"/>
                  </a:lnTo>
                  <a:lnTo>
                    <a:pt x="47" y="14"/>
                  </a:lnTo>
                  <a:lnTo>
                    <a:pt x="44" y="17"/>
                  </a:lnTo>
                  <a:lnTo>
                    <a:pt x="45" y="21"/>
                  </a:lnTo>
                  <a:lnTo>
                    <a:pt x="54" y="27"/>
                  </a:lnTo>
                  <a:lnTo>
                    <a:pt x="69" y="31"/>
                  </a:lnTo>
                  <a:lnTo>
                    <a:pt x="84" y="34"/>
                  </a:lnTo>
                  <a:lnTo>
                    <a:pt x="91" y="30"/>
                  </a:lnTo>
                  <a:lnTo>
                    <a:pt x="97" y="20"/>
                  </a:lnTo>
                  <a:lnTo>
                    <a:pt x="97" y="11"/>
                  </a:lnTo>
                  <a:lnTo>
                    <a:pt x="99" y="9"/>
                  </a:lnTo>
                  <a:lnTo>
                    <a:pt x="115" y="3"/>
                  </a:lnTo>
                  <a:lnTo>
                    <a:pt x="132" y="0"/>
                  </a:lnTo>
                  <a:lnTo>
                    <a:pt x="132" y="5"/>
                  </a:lnTo>
                  <a:lnTo>
                    <a:pt x="134" y="7"/>
                  </a:lnTo>
                  <a:lnTo>
                    <a:pt x="135" y="9"/>
                  </a:lnTo>
                  <a:lnTo>
                    <a:pt x="136" y="11"/>
                  </a:lnTo>
                  <a:lnTo>
                    <a:pt x="135" y="13"/>
                  </a:lnTo>
                  <a:lnTo>
                    <a:pt x="135" y="16"/>
                  </a:lnTo>
                  <a:lnTo>
                    <a:pt x="135" y="19"/>
                  </a:lnTo>
                  <a:lnTo>
                    <a:pt x="137" y="23"/>
                  </a:lnTo>
                  <a:lnTo>
                    <a:pt x="138" y="29"/>
                  </a:lnTo>
                  <a:lnTo>
                    <a:pt x="137" y="35"/>
                  </a:lnTo>
                  <a:lnTo>
                    <a:pt x="137" y="39"/>
                  </a:lnTo>
                  <a:lnTo>
                    <a:pt x="137" y="41"/>
                  </a:lnTo>
                  <a:lnTo>
                    <a:pt x="137" y="47"/>
                  </a:lnTo>
                  <a:lnTo>
                    <a:pt x="135" y="54"/>
                  </a:lnTo>
                  <a:lnTo>
                    <a:pt x="135" y="57"/>
                  </a:lnTo>
                  <a:lnTo>
                    <a:pt x="135" y="64"/>
                  </a:lnTo>
                  <a:lnTo>
                    <a:pt x="132" y="70"/>
                  </a:lnTo>
                  <a:lnTo>
                    <a:pt x="129" y="72"/>
                  </a:lnTo>
                  <a:lnTo>
                    <a:pt x="128" y="75"/>
                  </a:lnTo>
                  <a:lnTo>
                    <a:pt x="126" y="79"/>
                  </a:lnTo>
                  <a:lnTo>
                    <a:pt x="127" y="84"/>
                  </a:lnTo>
                  <a:lnTo>
                    <a:pt x="123" y="88"/>
                  </a:lnTo>
                  <a:lnTo>
                    <a:pt x="121" y="92"/>
                  </a:lnTo>
                  <a:lnTo>
                    <a:pt x="119" y="96"/>
                  </a:lnTo>
                  <a:lnTo>
                    <a:pt x="118" y="99"/>
                  </a:lnTo>
                  <a:lnTo>
                    <a:pt x="115" y="104"/>
                  </a:lnTo>
                  <a:lnTo>
                    <a:pt x="111" y="105"/>
                  </a:lnTo>
                  <a:lnTo>
                    <a:pt x="110" y="107"/>
                  </a:lnTo>
                  <a:lnTo>
                    <a:pt x="108" y="106"/>
                  </a:lnTo>
                  <a:lnTo>
                    <a:pt x="108" y="105"/>
                  </a:lnTo>
                  <a:lnTo>
                    <a:pt x="105" y="100"/>
                  </a:lnTo>
                  <a:lnTo>
                    <a:pt x="102" y="99"/>
                  </a:lnTo>
                  <a:lnTo>
                    <a:pt x="100" y="98"/>
                  </a:lnTo>
                  <a:lnTo>
                    <a:pt x="96" y="99"/>
                  </a:lnTo>
                  <a:lnTo>
                    <a:pt x="94" y="98"/>
                  </a:lnTo>
                  <a:lnTo>
                    <a:pt x="91" y="94"/>
                  </a:lnTo>
                  <a:lnTo>
                    <a:pt x="89" y="93"/>
                  </a:lnTo>
                  <a:lnTo>
                    <a:pt x="85" y="93"/>
                  </a:lnTo>
                  <a:lnTo>
                    <a:pt x="80" y="95"/>
                  </a:lnTo>
                  <a:lnTo>
                    <a:pt x="77" y="94"/>
                  </a:lnTo>
                  <a:lnTo>
                    <a:pt x="76" y="90"/>
                  </a:lnTo>
                  <a:lnTo>
                    <a:pt x="72" y="89"/>
                  </a:lnTo>
                  <a:lnTo>
                    <a:pt x="69" y="91"/>
                  </a:lnTo>
                  <a:lnTo>
                    <a:pt x="64" y="89"/>
                  </a:lnTo>
                  <a:lnTo>
                    <a:pt x="60" y="88"/>
                  </a:lnTo>
                  <a:lnTo>
                    <a:pt x="56" y="90"/>
                  </a:lnTo>
                  <a:lnTo>
                    <a:pt x="54" y="94"/>
                  </a:lnTo>
                  <a:lnTo>
                    <a:pt x="49" y="96"/>
                  </a:lnTo>
                  <a:lnTo>
                    <a:pt x="47" y="99"/>
                  </a:lnTo>
                  <a:lnTo>
                    <a:pt x="45" y="103"/>
                  </a:lnTo>
                  <a:lnTo>
                    <a:pt x="43" y="108"/>
                  </a:lnTo>
                  <a:lnTo>
                    <a:pt x="41" y="113"/>
                  </a:lnTo>
                  <a:lnTo>
                    <a:pt x="37" y="116"/>
                  </a:lnTo>
                  <a:lnTo>
                    <a:pt x="34" y="117"/>
                  </a:lnTo>
                  <a:lnTo>
                    <a:pt x="33" y="118"/>
                  </a:lnTo>
                  <a:lnTo>
                    <a:pt x="31" y="116"/>
                  </a:lnTo>
                  <a:lnTo>
                    <a:pt x="30" y="111"/>
                  </a:lnTo>
                  <a:lnTo>
                    <a:pt x="24" y="106"/>
                  </a:lnTo>
                  <a:lnTo>
                    <a:pt x="21" y="105"/>
                  </a:lnTo>
                  <a:lnTo>
                    <a:pt x="19" y="106"/>
                  </a:lnTo>
                  <a:lnTo>
                    <a:pt x="14" y="110"/>
                  </a:lnTo>
                  <a:lnTo>
                    <a:pt x="11" y="112"/>
                  </a:lnTo>
                  <a:lnTo>
                    <a:pt x="8" y="113"/>
                  </a:lnTo>
                  <a:lnTo>
                    <a:pt x="6" y="115"/>
                  </a:lnTo>
                  <a:lnTo>
                    <a:pt x="3" y="122"/>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1" name="Freeform 25">
              <a:extLst>
                <a:ext uri="{FF2B5EF4-FFF2-40B4-BE49-F238E27FC236}">
                  <a16:creationId xmlns:a16="http://schemas.microsoft.com/office/drawing/2014/main" id="{00000000-0008-0000-0900-0000257E1200}"/>
                </a:ext>
              </a:extLst>
            </xdr:cNvPr>
            <xdr:cNvSpPr>
              <a:spLocks noChangeAspect="1"/>
            </xdr:cNvSpPr>
          </xdr:nvSpPr>
          <xdr:spPr bwMode="auto">
            <a:xfrm rot="238154">
              <a:off x="1248" y="2772"/>
              <a:ext cx="223" cy="207"/>
            </a:xfrm>
            <a:custGeom>
              <a:avLst/>
              <a:gdLst>
                <a:gd name="T0" fmla="*/ 278 w 182"/>
                <a:gd name="T1" fmla="*/ 1413 h 167"/>
                <a:gd name="T2" fmla="*/ 222 w 182"/>
                <a:gd name="T3" fmla="*/ 1422 h 167"/>
                <a:gd name="T4" fmla="*/ 161 w 182"/>
                <a:gd name="T5" fmla="*/ 1413 h 167"/>
                <a:gd name="T6" fmla="*/ 74 w 182"/>
                <a:gd name="T7" fmla="*/ 1367 h 167"/>
                <a:gd name="T8" fmla="*/ 25 w 182"/>
                <a:gd name="T9" fmla="*/ 1253 h 167"/>
                <a:gd name="T10" fmla="*/ 0 w 182"/>
                <a:gd name="T11" fmla="*/ 1134 h 167"/>
                <a:gd name="T12" fmla="*/ 2 w 182"/>
                <a:gd name="T13" fmla="*/ 1047 h 167"/>
                <a:gd name="T14" fmla="*/ 87 w 182"/>
                <a:gd name="T15" fmla="*/ 1134 h 167"/>
                <a:gd name="T16" fmla="*/ 168 w 182"/>
                <a:gd name="T17" fmla="*/ 1073 h 167"/>
                <a:gd name="T18" fmla="*/ 181 w 182"/>
                <a:gd name="T19" fmla="*/ 1140 h 167"/>
                <a:gd name="T20" fmla="*/ 243 w 182"/>
                <a:gd name="T21" fmla="*/ 1096 h 167"/>
                <a:gd name="T22" fmla="*/ 227 w 182"/>
                <a:gd name="T23" fmla="*/ 1047 h 167"/>
                <a:gd name="T24" fmla="*/ 341 w 182"/>
                <a:gd name="T25" fmla="*/ 1047 h 167"/>
                <a:gd name="T26" fmla="*/ 401 w 182"/>
                <a:gd name="T27" fmla="*/ 956 h 167"/>
                <a:gd name="T28" fmla="*/ 538 w 182"/>
                <a:gd name="T29" fmla="*/ 905 h 167"/>
                <a:gd name="T30" fmla="*/ 572 w 182"/>
                <a:gd name="T31" fmla="*/ 785 h 167"/>
                <a:gd name="T32" fmla="*/ 613 w 182"/>
                <a:gd name="T33" fmla="*/ 829 h 167"/>
                <a:gd name="T34" fmla="*/ 664 w 182"/>
                <a:gd name="T35" fmla="*/ 905 h 167"/>
                <a:gd name="T36" fmla="*/ 640 w 182"/>
                <a:gd name="T37" fmla="*/ 699 h 167"/>
                <a:gd name="T38" fmla="*/ 542 w 182"/>
                <a:gd name="T39" fmla="*/ 467 h 167"/>
                <a:gd name="T40" fmla="*/ 720 w 182"/>
                <a:gd name="T41" fmla="*/ 207 h 167"/>
                <a:gd name="T42" fmla="*/ 918 w 182"/>
                <a:gd name="T43" fmla="*/ 0 h 167"/>
                <a:gd name="T44" fmla="*/ 945 w 182"/>
                <a:gd name="T45" fmla="*/ 109 h 167"/>
                <a:gd name="T46" fmla="*/ 978 w 182"/>
                <a:gd name="T47" fmla="*/ 169 h 167"/>
                <a:gd name="T48" fmla="*/ 1028 w 182"/>
                <a:gd name="T49" fmla="*/ 205 h 167"/>
                <a:gd name="T50" fmla="*/ 1079 w 182"/>
                <a:gd name="T51" fmla="*/ 239 h 167"/>
                <a:gd name="T52" fmla="*/ 1142 w 182"/>
                <a:gd name="T53" fmla="*/ 239 h 167"/>
                <a:gd name="T54" fmla="*/ 1214 w 182"/>
                <a:gd name="T55" fmla="*/ 286 h 167"/>
                <a:gd name="T56" fmla="*/ 1249 w 182"/>
                <a:gd name="T57" fmla="*/ 352 h 167"/>
                <a:gd name="T58" fmla="*/ 1291 w 182"/>
                <a:gd name="T59" fmla="*/ 355 h 167"/>
                <a:gd name="T60" fmla="*/ 1350 w 182"/>
                <a:gd name="T61" fmla="*/ 355 h 167"/>
                <a:gd name="T62" fmla="*/ 1361 w 182"/>
                <a:gd name="T63" fmla="*/ 367 h 167"/>
                <a:gd name="T64" fmla="*/ 1361 w 182"/>
                <a:gd name="T65" fmla="*/ 398 h 167"/>
                <a:gd name="T66" fmla="*/ 1312 w 182"/>
                <a:gd name="T67" fmla="*/ 428 h 167"/>
                <a:gd name="T68" fmla="*/ 1307 w 182"/>
                <a:gd name="T69" fmla="*/ 575 h 167"/>
                <a:gd name="T70" fmla="*/ 1332 w 182"/>
                <a:gd name="T71" fmla="*/ 599 h 167"/>
                <a:gd name="T72" fmla="*/ 1361 w 182"/>
                <a:gd name="T73" fmla="*/ 607 h 167"/>
                <a:gd name="T74" fmla="*/ 1387 w 182"/>
                <a:gd name="T75" fmla="*/ 676 h 167"/>
                <a:gd name="T76" fmla="*/ 1378 w 182"/>
                <a:gd name="T77" fmla="*/ 746 h 167"/>
                <a:gd name="T78" fmla="*/ 1332 w 182"/>
                <a:gd name="T79" fmla="*/ 793 h 167"/>
                <a:gd name="T80" fmla="*/ 1260 w 182"/>
                <a:gd name="T81" fmla="*/ 816 h 167"/>
                <a:gd name="T82" fmla="*/ 1234 w 182"/>
                <a:gd name="T83" fmla="*/ 787 h 167"/>
                <a:gd name="T84" fmla="*/ 1162 w 182"/>
                <a:gd name="T85" fmla="*/ 808 h 167"/>
                <a:gd name="T86" fmla="*/ 1087 w 182"/>
                <a:gd name="T87" fmla="*/ 838 h 167"/>
                <a:gd name="T88" fmla="*/ 1007 w 182"/>
                <a:gd name="T89" fmla="*/ 793 h 167"/>
                <a:gd name="T90" fmla="*/ 929 w 182"/>
                <a:gd name="T91" fmla="*/ 821 h 167"/>
                <a:gd name="T92" fmla="*/ 907 w 182"/>
                <a:gd name="T93" fmla="*/ 890 h 167"/>
                <a:gd name="T94" fmla="*/ 859 w 182"/>
                <a:gd name="T95" fmla="*/ 1002 h 167"/>
                <a:gd name="T96" fmla="*/ 793 w 182"/>
                <a:gd name="T97" fmla="*/ 932 h 167"/>
                <a:gd name="T98" fmla="*/ 751 w 182"/>
                <a:gd name="T99" fmla="*/ 994 h 167"/>
                <a:gd name="T100" fmla="*/ 771 w 182"/>
                <a:gd name="T101" fmla="*/ 1114 h 167"/>
                <a:gd name="T102" fmla="*/ 738 w 182"/>
                <a:gd name="T103" fmla="*/ 1134 h 167"/>
                <a:gd name="T104" fmla="*/ 713 w 182"/>
                <a:gd name="T105" fmla="*/ 1147 h 167"/>
                <a:gd name="T106" fmla="*/ 659 w 182"/>
                <a:gd name="T107" fmla="*/ 1185 h 167"/>
                <a:gd name="T108" fmla="*/ 604 w 182"/>
                <a:gd name="T109" fmla="*/ 1206 h 167"/>
                <a:gd name="T110" fmla="*/ 572 w 182"/>
                <a:gd name="T111" fmla="*/ 1213 h 167"/>
                <a:gd name="T112" fmla="*/ 538 w 182"/>
                <a:gd name="T113" fmla="*/ 1242 h 167"/>
                <a:gd name="T114" fmla="*/ 500 w 182"/>
                <a:gd name="T115" fmla="*/ 1298 h 167"/>
                <a:gd name="T116" fmla="*/ 491 w 182"/>
                <a:gd name="T117" fmla="*/ 1352 h 167"/>
                <a:gd name="T118" fmla="*/ 388 w 182"/>
                <a:gd name="T119" fmla="*/ 1349 h 167"/>
                <a:gd name="T120" fmla="*/ 333 w 182"/>
                <a:gd name="T121" fmla="*/ 1367 h 167"/>
                <a:gd name="T122" fmla="*/ 311 w 182"/>
                <a:gd name="T123" fmla="*/ 1391 h 167"/>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82" h="167">
                  <a:moveTo>
                    <a:pt x="41" y="162"/>
                  </a:moveTo>
                  <a:lnTo>
                    <a:pt x="37" y="165"/>
                  </a:lnTo>
                  <a:lnTo>
                    <a:pt x="33" y="167"/>
                  </a:lnTo>
                  <a:lnTo>
                    <a:pt x="29" y="166"/>
                  </a:lnTo>
                  <a:lnTo>
                    <a:pt x="25" y="164"/>
                  </a:lnTo>
                  <a:lnTo>
                    <a:pt x="20" y="165"/>
                  </a:lnTo>
                  <a:lnTo>
                    <a:pt x="14" y="162"/>
                  </a:lnTo>
                  <a:lnTo>
                    <a:pt x="10" y="160"/>
                  </a:lnTo>
                  <a:lnTo>
                    <a:pt x="8" y="155"/>
                  </a:lnTo>
                  <a:lnTo>
                    <a:pt x="3" y="146"/>
                  </a:lnTo>
                  <a:lnTo>
                    <a:pt x="2" y="140"/>
                  </a:lnTo>
                  <a:lnTo>
                    <a:pt x="0" y="132"/>
                  </a:lnTo>
                  <a:lnTo>
                    <a:pt x="1" y="123"/>
                  </a:lnTo>
                  <a:lnTo>
                    <a:pt x="2" y="123"/>
                  </a:lnTo>
                  <a:lnTo>
                    <a:pt x="4" y="130"/>
                  </a:lnTo>
                  <a:lnTo>
                    <a:pt x="11" y="132"/>
                  </a:lnTo>
                  <a:lnTo>
                    <a:pt x="18" y="127"/>
                  </a:lnTo>
                  <a:lnTo>
                    <a:pt x="22" y="126"/>
                  </a:lnTo>
                  <a:lnTo>
                    <a:pt x="20" y="132"/>
                  </a:lnTo>
                  <a:lnTo>
                    <a:pt x="24" y="133"/>
                  </a:lnTo>
                  <a:lnTo>
                    <a:pt x="33" y="130"/>
                  </a:lnTo>
                  <a:lnTo>
                    <a:pt x="32" y="128"/>
                  </a:lnTo>
                  <a:lnTo>
                    <a:pt x="29" y="125"/>
                  </a:lnTo>
                  <a:lnTo>
                    <a:pt x="30" y="123"/>
                  </a:lnTo>
                  <a:lnTo>
                    <a:pt x="39" y="121"/>
                  </a:lnTo>
                  <a:lnTo>
                    <a:pt x="45" y="123"/>
                  </a:lnTo>
                  <a:lnTo>
                    <a:pt x="48" y="119"/>
                  </a:lnTo>
                  <a:lnTo>
                    <a:pt x="52" y="112"/>
                  </a:lnTo>
                  <a:lnTo>
                    <a:pt x="66" y="108"/>
                  </a:lnTo>
                  <a:lnTo>
                    <a:pt x="70" y="106"/>
                  </a:lnTo>
                  <a:lnTo>
                    <a:pt x="70" y="100"/>
                  </a:lnTo>
                  <a:lnTo>
                    <a:pt x="75" y="91"/>
                  </a:lnTo>
                  <a:lnTo>
                    <a:pt x="79" y="92"/>
                  </a:lnTo>
                  <a:lnTo>
                    <a:pt x="81" y="97"/>
                  </a:lnTo>
                  <a:lnTo>
                    <a:pt x="84" y="107"/>
                  </a:lnTo>
                  <a:lnTo>
                    <a:pt x="87" y="106"/>
                  </a:lnTo>
                  <a:lnTo>
                    <a:pt x="90" y="95"/>
                  </a:lnTo>
                  <a:lnTo>
                    <a:pt x="84" y="82"/>
                  </a:lnTo>
                  <a:lnTo>
                    <a:pt x="77" y="72"/>
                  </a:lnTo>
                  <a:lnTo>
                    <a:pt x="71" y="55"/>
                  </a:lnTo>
                  <a:lnTo>
                    <a:pt x="85" y="32"/>
                  </a:lnTo>
                  <a:lnTo>
                    <a:pt x="95" y="24"/>
                  </a:lnTo>
                  <a:lnTo>
                    <a:pt x="108" y="9"/>
                  </a:lnTo>
                  <a:lnTo>
                    <a:pt x="120" y="0"/>
                  </a:lnTo>
                  <a:lnTo>
                    <a:pt x="122" y="6"/>
                  </a:lnTo>
                  <a:lnTo>
                    <a:pt x="124" y="12"/>
                  </a:lnTo>
                  <a:lnTo>
                    <a:pt x="126" y="16"/>
                  </a:lnTo>
                  <a:lnTo>
                    <a:pt x="128" y="20"/>
                  </a:lnTo>
                  <a:lnTo>
                    <a:pt x="130" y="22"/>
                  </a:lnTo>
                  <a:lnTo>
                    <a:pt x="135" y="23"/>
                  </a:lnTo>
                  <a:lnTo>
                    <a:pt x="137" y="28"/>
                  </a:lnTo>
                  <a:lnTo>
                    <a:pt x="141" y="28"/>
                  </a:lnTo>
                  <a:lnTo>
                    <a:pt x="144" y="28"/>
                  </a:lnTo>
                  <a:lnTo>
                    <a:pt x="150" y="28"/>
                  </a:lnTo>
                  <a:lnTo>
                    <a:pt x="155" y="31"/>
                  </a:lnTo>
                  <a:lnTo>
                    <a:pt x="159" y="34"/>
                  </a:lnTo>
                  <a:lnTo>
                    <a:pt x="161" y="38"/>
                  </a:lnTo>
                  <a:lnTo>
                    <a:pt x="164" y="41"/>
                  </a:lnTo>
                  <a:lnTo>
                    <a:pt x="167" y="42"/>
                  </a:lnTo>
                  <a:lnTo>
                    <a:pt x="170" y="42"/>
                  </a:lnTo>
                  <a:lnTo>
                    <a:pt x="174" y="42"/>
                  </a:lnTo>
                  <a:lnTo>
                    <a:pt x="177" y="42"/>
                  </a:lnTo>
                  <a:lnTo>
                    <a:pt x="179" y="43"/>
                  </a:lnTo>
                  <a:lnTo>
                    <a:pt x="179" y="46"/>
                  </a:lnTo>
                  <a:lnTo>
                    <a:pt x="179" y="47"/>
                  </a:lnTo>
                  <a:lnTo>
                    <a:pt x="174" y="49"/>
                  </a:lnTo>
                  <a:lnTo>
                    <a:pt x="172" y="50"/>
                  </a:lnTo>
                  <a:lnTo>
                    <a:pt x="171" y="52"/>
                  </a:lnTo>
                  <a:lnTo>
                    <a:pt x="171" y="67"/>
                  </a:lnTo>
                  <a:lnTo>
                    <a:pt x="172" y="68"/>
                  </a:lnTo>
                  <a:lnTo>
                    <a:pt x="175" y="69"/>
                  </a:lnTo>
                  <a:lnTo>
                    <a:pt x="176" y="70"/>
                  </a:lnTo>
                  <a:lnTo>
                    <a:pt x="179" y="71"/>
                  </a:lnTo>
                  <a:lnTo>
                    <a:pt x="181" y="73"/>
                  </a:lnTo>
                  <a:lnTo>
                    <a:pt x="182" y="79"/>
                  </a:lnTo>
                  <a:lnTo>
                    <a:pt x="182" y="85"/>
                  </a:lnTo>
                  <a:lnTo>
                    <a:pt x="180" y="87"/>
                  </a:lnTo>
                  <a:lnTo>
                    <a:pt x="178" y="92"/>
                  </a:lnTo>
                  <a:lnTo>
                    <a:pt x="175" y="93"/>
                  </a:lnTo>
                  <a:lnTo>
                    <a:pt x="168" y="94"/>
                  </a:lnTo>
                  <a:lnTo>
                    <a:pt x="165" y="95"/>
                  </a:lnTo>
                  <a:lnTo>
                    <a:pt x="163" y="95"/>
                  </a:lnTo>
                  <a:lnTo>
                    <a:pt x="162" y="92"/>
                  </a:lnTo>
                  <a:lnTo>
                    <a:pt x="159" y="91"/>
                  </a:lnTo>
                  <a:lnTo>
                    <a:pt x="153" y="94"/>
                  </a:lnTo>
                  <a:lnTo>
                    <a:pt x="146" y="96"/>
                  </a:lnTo>
                  <a:lnTo>
                    <a:pt x="143" y="98"/>
                  </a:lnTo>
                  <a:lnTo>
                    <a:pt x="137" y="96"/>
                  </a:lnTo>
                  <a:lnTo>
                    <a:pt x="132" y="93"/>
                  </a:lnTo>
                  <a:lnTo>
                    <a:pt x="126" y="92"/>
                  </a:lnTo>
                  <a:lnTo>
                    <a:pt x="122" y="96"/>
                  </a:lnTo>
                  <a:lnTo>
                    <a:pt x="120" y="100"/>
                  </a:lnTo>
                  <a:lnTo>
                    <a:pt x="119" y="104"/>
                  </a:lnTo>
                  <a:lnTo>
                    <a:pt x="117" y="118"/>
                  </a:lnTo>
                  <a:lnTo>
                    <a:pt x="113" y="117"/>
                  </a:lnTo>
                  <a:lnTo>
                    <a:pt x="108" y="112"/>
                  </a:lnTo>
                  <a:lnTo>
                    <a:pt x="104" y="109"/>
                  </a:lnTo>
                  <a:lnTo>
                    <a:pt x="100" y="110"/>
                  </a:lnTo>
                  <a:lnTo>
                    <a:pt x="99" y="116"/>
                  </a:lnTo>
                  <a:lnTo>
                    <a:pt x="101" y="123"/>
                  </a:lnTo>
                  <a:lnTo>
                    <a:pt x="101" y="130"/>
                  </a:lnTo>
                  <a:lnTo>
                    <a:pt x="101" y="132"/>
                  </a:lnTo>
                  <a:lnTo>
                    <a:pt x="96" y="132"/>
                  </a:lnTo>
                  <a:lnTo>
                    <a:pt x="93" y="132"/>
                  </a:lnTo>
                  <a:lnTo>
                    <a:pt x="93" y="134"/>
                  </a:lnTo>
                  <a:lnTo>
                    <a:pt x="90" y="138"/>
                  </a:lnTo>
                  <a:lnTo>
                    <a:pt x="86" y="139"/>
                  </a:lnTo>
                  <a:lnTo>
                    <a:pt x="82" y="140"/>
                  </a:lnTo>
                  <a:lnTo>
                    <a:pt x="79" y="140"/>
                  </a:lnTo>
                  <a:lnTo>
                    <a:pt x="78" y="143"/>
                  </a:lnTo>
                  <a:lnTo>
                    <a:pt x="75" y="142"/>
                  </a:lnTo>
                  <a:lnTo>
                    <a:pt x="73" y="140"/>
                  </a:lnTo>
                  <a:lnTo>
                    <a:pt x="70" y="145"/>
                  </a:lnTo>
                  <a:lnTo>
                    <a:pt x="69" y="147"/>
                  </a:lnTo>
                  <a:lnTo>
                    <a:pt x="66" y="152"/>
                  </a:lnTo>
                  <a:lnTo>
                    <a:pt x="65" y="156"/>
                  </a:lnTo>
                  <a:lnTo>
                    <a:pt x="64" y="158"/>
                  </a:lnTo>
                  <a:lnTo>
                    <a:pt x="58" y="158"/>
                  </a:lnTo>
                  <a:lnTo>
                    <a:pt x="51" y="157"/>
                  </a:lnTo>
                  <a:lnTo>
                    <a:pt x="46" y="158"/>
                  </a:lnTo>
                  <a:lnTo>
                    <a:pt x="44" y="160"/>
                  </a:lnTo>
                  <a:lnTo>
                    <a:pt x="41" y="162"/>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2" name="Freeform 26">
              <a:extLst>
                <a:ext uri="{FF2B5EF4-FFF2-40B4-BE49-F238E27FC236}">
                  <a16:creationId xmlns:a16="http://schemas.microsoft.com/office/drawing/2014/main" id="{00000000-0008-0000-0900-0000267E1200}"/>
                </a:ext>
              </a:extLst>
            </xdr:cNvPr>
            <xdr:cNvSpPr>
              <a:spLocks noChangeAspect="1"/>
            </xdr:cNvSpPr>
          </xdr:nvSpPr>
          <xdr:spPr bwMode="auto">
            <a:xfrm rot="238154">
              <a:off x="1589" y="2653"/>
              <a:ext cx="249" cy="392"/>
            </a:xfrm>
            <a:custGeom>
              <a:avLst/>
              <a:gdLst>
                <a:gd name="T0" fmla="*/ 396 w 201"/>
                <a:gd name="T1" fmla="*/ 2612 h 317"/>
                <a:gd name="T2" fmla="*/ 247 w 201"/>
                <a:gd name="T3" fmla="*/ 2636 h 317"/>
                <a:gd name="T4" fmla="*/ 168 w 201"/>
                <a:gd name="T5" fmla="*/ 2573 h 317"/>
                <a:gd name="T6" fmla="*/ 247 w 201"/>
                <a:gd name="T7" fmla="*/ 2503 h 317"/>
                <a:gd name="T8" fmla="*/ 284 w 201"/>
                <a:gd name="T9" fmla="*/ 2398 h 317"/>
                <a:gd name="T10" fmla="*/ 326 w 201"/>
                <a:gd name="T11" fmla="*/ 2264 h 317"/>
                <a:gd name="T12" fmla="*/ 239 w 201"/>
                <a:gd name="T13" fmla="*/ 2223 h 317"/>
                <a:gd name="T14" fmla="*/ 229 w 201"/>
                <a:gd name="T15" fmla="*/ 2081 h 317"/>
                <a:gd name="T16" fmla="*/ 149 w 201"/>
                <a:gd name="T17" fmla="*/ 1939 h 317"/>
                <a:gd name="T18" fmla="*/ 2 w 201"/>
                <a:gd name="T19" fmla="*/ 1829 h 317"/>
                <a:gd name="T20" fmla="*/ 50 w 201"/>
                <a:gd name="T21" fmla="*/ 1719 h 317"/>
                <a:gd name="T22" fmla="*/ 146 w 201"/>
                <a:gd name="T23" fmla="*/ 1683 h 317"/>
                <a:gd name="T24" fmla="*/ 224 w 201"/>
                <a:gd name="T25" fmla="*/ 1590 h 317"/>
                <a:gd name="T26" fmla="*/ 284 w 201"/>
                <a:gd name="T27" fmla="*/ 1460 h 317"/>
                <a:gd name="T28" fmla="*/ 224 w 201"/>
                <a:gd name="T29" fmla="*/ 1390 h 317"/>
                <a:gd name="T30" fmla="*/ 256 w 201"/>
                <a:gd name="T31" fmla="*/ 1248 h 317"/>
                <a:gd name="T32" fmla="*/ 320 w 201"/>
                <a:gd name="T33" fmla="*/ 1124 h 317"/>
                <a:gd name="T34" fmla="*/ 208 w 201"/>
                <a:gd name="T35" fmla="*/ 977 h 317"/>
                <a:gd name="T36" fmla="*/ 285 w 201"/>
                <a:gd name="T37" fmla="*/ 880 h 317"/>
                <a:gd name="T38" fmla="*/ 352 w 201"/>
                <a:gd name="T39" fmla="*/ 743 h 317"/>
                <a:gd name="T40" fmla="*/ 425 w 201"/>
                <a:gd name="T41" fmla="*/ 622 h 317"/>
                <a:gd name="T42" fmla="*/ 437 w 201"/>
                <a:gd name="T43" fmla="*/ 425 h 317"/>
                <a:gd name="T44" fmla="*/ 857 w 201"/>
                <a:gd name="T45" fmla="*/ 218 h 317"/>
                <a:gd name="T46" fmla="*/ 976 w 201"/>
                <a:gd name="T47" fmla="*/ 125 h 317"/>
                <a:gd name="T48" fmla="*/ 1010 w 201"/>
                <a:gd name="T49" fmla="*/ 270 h 317"/>
                <a:gd name="T50" fmla="*/ 1124 w 201"/>
                <a:gd name="T51" fmla="*/ 293 h 317"/>
                <a:gd name="T52" fmla="*/ 1213 w 201"/>
                <a:gd name="T53" fmla="*/ 270 h 317"/>
                <a:gd name="T54" fmla="*/ 1259 w 201"/>
                <a:gd name="T55" fmla="*/ 237 h 317"/>
                <a:gd name="T56" fmla="*/ 1285 w 201"/>
                <a:gd name="T57" fmla="*/ 142 h 317"/>
                <a:gd name="T58" fmla="*/ 1447 w 201"/>
                <a:gd name="T59" fmla="*/ 0 h 317"/>
                <a:gd name="T60" fmla="*/ 1601 w 201"/>
                <a:gd name="T61" fmla="*/ 66 h 317"/>
                <a:gd name="T62" fmla="*/ 1614 w 201"/>
                <a:gd name="T63" fmla="*/ 155 h 317"/>
                <a:gd name="T64" fmla="*/ 1697 w 201"/>
                <a:gd name="T65" fmla="*/ 246 h 317"/>
                <a:gd name="T66" fmla="*/ 1675 w 201"/>
                <a:gd name="T67" fmla="*/ 367 h 317"/>
                <a:gd name="T68" fmla="*/ 1634 w 201"/>
                <a:gd name="T69" fmla="*/ 464 h 317"/>
                <a:gd name="T70" fmla="*/ 1498 w 201"/>
                <a:gd name="T71" fmla="*/ 554 h 317"/>
                <a:gd name="T72" fmla="*/ 1370 w 201"/>
                <a:gd name="T73" fmla="*/ 856 h 317"/>
                <a:gd name="T74" fmla="*/ 1487 w 201"/>
                <a:gd name="T75" fmla="*/ 909 h 317"/>
                <a:gd name="T76" fmla="*/ 1608 w 201"/>
                <a:gd name="T77" fmla="*/ 918 h 317"/>
                <a:gd name="T78" fmla="*/ 1576 w 201"/>
                <a:gd name="T79" fmla="*/ 1124 h 317"/>
                <a:gd name="T80" fmla="*/ 1576 w 201"/>
                <a:gd name="T81" fmla="*/ 1268 h 317"/>
                <a:gd name="T82" fmla="*/ 1592 w 201"/>
                <a:gd name="T83" fmla="*/ 1407 h 317"/>
                <a:gd name="T84" fmla="*/ 1648 w 201"/>
                <a:gd name="T85" fmla="*/ 1568 h 317"/>
                <a:gd name="T86" fmla="*/ 1608 w 201"/>
                <a:gd name="T87" fmla="*/ 1695 h 317"/>
                <a:gd name="T88" fmla="*/ 1487 w 201"/>
                <a:gd name="T89" fmla="*/ 1663 h 317"/>
                <a:gd name="T90" fmla="*/ 1292 w 201"/>
                <a:gd name="T91" fmla="*/ 1598 h 317"/>
                <a:gd name="T92" fmla="*/ 1168 w 201"/>
                <a:gd name="T93" fmla="*/ 1661 h 317"/>
                <a:gd name="T94" fmla="*/ 1065 w 201"/>
                <a:gd name="T95" fmla="*/ 1939 h 317"/>
                <a:gd name="T96" fmla="*/ 1146 w 201"/>
                <a:gd name="T97" fmla="*/ 2029 h 317"/>
                <a:gd name="T98" fmla="*/ 1073 w 201"/>
                <a:gd name="T99" fmla="*/ 2232 h 317"/>
                <a:gd name="T100" fmla="*/ 1037 w 201"/>
                <a:gd name="T101" fmla="*/ 2342 h 317"/>
                <a:gd name="T102" fmla="*/ 925 w 201"/>
                <a:gd name="T103" fmla="*/ 2481 h 317"/>
                <a:gd name="T104" fmla="*/ 747 w 201"/>
                <a:gd name="T105" fmla="*/ 2617 h 317"/>
                <a:gd name="T106" fmla="*/ 603 w 201"/>
                <a:gd name="T107" fmla="*/ 2629 h 317"/>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201" h="317">
                  <a:moveTo>
                    <a:pt x="71" y="314"/>
                  </a:moveTo>
                  <a:lnTo>
                    <a:pt x="59" y="315"/>
                  </a:lnTo>
                  <a:lnTo>
                    <a:pt x="52" y="314"/>
                  </a:lnTo>
                  <a:lnTo>
                    <a:pt x="47" y="312"/>
                  </a:lnTo>
                  <a:lnTo>
                    <a:pt x="40" y="314"/>
                  </a:lnTo>
                  <a:lnTo>
                    <a:pt x="34" y="316"/>
                  </a:lnTo>
                  <a:lnTo>
                    <a:pt x="31" y="317"/>
                  </a:lnTo>
                  <a:lnTo>
                    <a:pt x="29" y="315"/>
                  </a:lnTo>
                  <a:lnTo>
                    <a:pt x="26" y="312"/>
                  </a:lnTo>
                  <a:lnTo>
                    <a:pt x="24" y="309"/>
                  </a:lnTo>
                  <a:lnTo>
                    <a:pt x="22" y="309"/>
                  </a:lnTo>
                  <a:lnTo>
                    <a:pt x="20" y="308"/>
                  </a:lnTo>
                  <a:lnTo>
                    <a:pt x="22" y="307"/>
                  </a:lnTo>
                  <a:lnTo>
                    <a:pt x="26" y="305"/>
                  </a:lnTo>
                  <a:lnTo>
                    <a:pt x="27" y="303"/>
                  </a:lnTo>
                  <a:lnTo>
                    <a:pt x="29" y="299"/>
                  </a:lnTo>
                  <a:lnTo>
                    <a:pt x="30" y="295"/>
                  </a:lnTo>
                  <a:lnTo>
                    <a:pt x="32" y="291"/>
                  </a:lnTo>
                  <a:lnTo>
                    <a:pt x="33" y="288"/>
                  </a:lnTo>
                  <a:lnTo>
                    <a:pt x="33" y="286"/>
                  </a:lnTo>
                  <a:lnTo>
                    <a:pt x="34" y="282"/>
                  </a:lnTo>
                  <a:lnTo>
                    <a:pt x="36" y="280"/>
                  </a:lnTo>
                  <a:lnTo>
                    <a:pt x="38" y="276"/>
                  </a:lnTo>
                  <a:lnTo>
                    <a:pt x="39" y="272"/>
                  </a:lnTo>
                  <a:lnTo>
                    <a:pt x="37" y="271"/>
                  </a:lnTo>
                  <a:lnTo>
                    <a:pt x="34" y="270"/>
                  </a:lnTo>
                  <a:lnTo>
                    <a:pt x="30" y="269"/>
                  </a:lnTo>
                  <a:lnTo>
                    <a:pt x="28" y="266"/>
                  </a:lnTo>
                  <a:lnTo>
                    <a:pt x="23" y="258"/>
                  </a:lnTo>
                  <a:lnTo>
                    <a:pt x="24" y="255"/>
                  </a:lnTo>
                  <a:lnTo>
                    <a:pt x="26" y="253"/>
                  </a:lnTo>
                  <a:lnTo>
                    <a:pt x="27" y="249"/>
                  </a:lnTo>
                  <a:lnTo>
                    <a:pt x="26" y="245"/>
                  </a:lnTo>
                  <a:lnTo>
                    <a:pt x="25" y="242"/>
                  </a:lnTo>
                  <a:lnTo>
                    <a:pt x="19" y="235"/>
                  </a:lnTo>
                  <a:lnTo>
                    <a:pt x="18" y="231"/>
                  </a:lnTo>
                  <a:lnTo>
                    <a:pt x="14" y="229"/>
                  </a:lnTo>
                  <a:lnTo>
                    <a:pt x="8" y="223"/>
                  </a:lnTo>
                  <a:lnTo>
                    <a:pt x="5" y="219"/>
                  </a:lnTo>
                  <a:lnTo>
                    <a:pt x="2" y="218"/>
                  </a:lnTo>
                  <a:lnTo>
                    <a:pt x="0" y="216"/>
                  </a:lnTo>
                  <a:lnTo>
                    <a:pt x="1" y="213"/>
                  </a:lnTo>
                  <a:lnTo>
                    <a:pt x="4" y="209"/>
                  </a:lnTo>
                  <a:lnTo>
                    <a:pt x="6" y="205"/>
                  </a:lnTo>
                  <a:lnTo>
                    <a:pt x="8" y="204"/>
                  </a:lnTo>
                  <a:lnTo>
                    <a:pt x="12" y="203"/>
                  </a:lnTo>
                  <a:lnTo>
                    <a:pt x="16" y="203"/>
                  </a:lnTo>
                  <a:lnTo>
                    <a:pt x="17" y="201"/>
                  </a:lnTo>
                  <a:lnTo>
                    <a:pt x="19" y="198"/>
                  </a:lnTo>
                  <a:lnTo>
                    <a:pt x="21" y="196"/>
                  </a:lnTo>
                  <a:lnTo>
                    <a:pt x="24" y="193"/>
                  </a:lnTo>
                  <a:lnTo>
                    <a:pt x="26" y="190"/>
                  </a:lnTo>
                  <a:lnTo>
                    <a:pt x="27" y="186"/>
                  </a:lnTo>
                  <a:lnTo>
                    <a:pt x="29" y="183"/>
                  </a:lnTo>
                  <a:lnTo>
                    <a:pt x="32" y="179"/>
                  </a:lnTo>
                  <a:lnTo>
                    <a:pt x="33" y="175"/>
                  </a:lnTo>
                  <a:lnTo>
                    <a:pt x="31" y="173"/>
                  </a:lnTo>
                  <a:lnTo>
                    <a:pt x="28" y="170"/>
                  </a:lnTo>
                  <a:lnTo>
                    <a:pt x="26" y="168"/>
                  </a:lnTo>
                  <a:lnTo>
                    <a:pt x="26" y="166"/>
                  </a:lnTo>
                  <a:lnTo>
                    <a:pt x="28" y="162"/>
                  </a:lnTo>
                  <a:lnTo>
                    <a:pt x="32" y="158"/>
                  </a:lnTo>
                  <a:lnTo>
                    <a:pt x="32" y="154"/>
                  </a:lnTo>
                  <a:lnTo>
                    <a:pt x="30" y="149"/>
                  </a:lnTo>
                  <a:lnTo>
                    <a:pt x="30" y="147"/>
                  </a:lnTo>
                  <a:lnTo>
                    <a:pt x="33" y="142"/>
                  </a:lnTo>
                  <a:lnTo>
                    <a:pt x="36" y="137"/>
                  </a:lnTo>
                  <a:lnTo>
                    <a:pt x="38" y="134"/>
                  </a:lnTo>
                  <a:lnTo>
                    <a:pt x="38" y="131"/>
                  </a:lnTo>
                  <a:lnTo>
                    <a:pt x="36" y="128"/>
                  </a:lnTo>
                  <a:lnTo>
                    <a:pt x="33" y="124"/>
                  </a:lnTo>
                  <a:lnTo>
                    <a:pt x="25" y="117"/>
                  </a:lnTo>
                  <a:lnTo>
                    <a:pt x="26" y="115"/>
                  </a:lnTo>
                  <a:lnTo>
                    <a:pt x="30" y="114"/>
                  </a:lnTo>
                  <a:lnTo>
                    <a:pt x="33" y="109"/>
                  </a:lnTo>
                  <a:lnTo>
                    <a:pt x="34" y="106"/>
                  </a:lnTo>
                  <a:lnTo>
                    <a:pt x="36" y="102"/>
                  </a:lnTo>
                  <a:lnTo>
                    <a:pt x="38" y="98"/>
                  </a:lnTo>
                  <a:lnTo>
                    <a:pt x="42" y="94"/>
                  </a:lnTo>
                  <a:lnTo>
                    <a:pt x="41" y="89"/>
                  </a:lnTo>
                  <a:lnTo>
                    <a:pt x="43" y="85"/>
                  </a:lnTo>
                  <a:lnTo>
                    <a:pt x="44" y="82"/>
                  </a:lnTo>
                  <a:lnTo>
                    <a:pt x="47" y="80"/>
                  </a:lnTo>
                  <a:lnTo>
                    <a:pt x="50" y="74"/>
                  </a:lnTo>
                  <a:lnTo>
                    <a:pt x="50" y="67"/>
                  </a:lnTo>
                  <a:lnTo>
                    <a:pt x="50" y="64"/>
                  </a:lnTo>
                  <a:lnTo>
                    <a:pt x="52" y="57"/>
                  </a:lnTo>
                  <a:lnTo>
                    <a:pt x="52" y="51"/>
                  </a:lnTo>
                  <a:lnTo>
                    <a:pt x="52" y="49"/>
                  </a:lnTo>
                  <a:lnTo>
                    <a:pt x="81" y="40"/>
                  </a:lnTo>
                  <a:lnTo>
                    <a:pt x="95" y="33"/>
                  </a:lnTo>
                  <a:lnTo>
                    <a:pt x="100" y="26"/>
                  </a:lnTo>
                  <a:lnTo>
                    <a:pt x="101" y="18"/>
                  </a:lnTo>
                  <a:lnTo>
                    <a:pt x="103" y="15"/>
                  </a:lnTo>
                  <a:lnTo>
                    <a:pt x="108" y="14"/>
                  </a:lnTo>
                  <a:lnTo>
                    <a:pt x="115" y="15"/>
                  </a:lnTo>
                  <a:lnTo>
                    <a:pt x="120" y="17"/>
                  </a:lnTo>
                  <a:lnTo>
                    <a:pt x="122" y="20"/>
                  </a:lnTo>
                  <a:lnTo>
                    <a:pt x="120" y="29"/>
                  </a:lnTo>
                  <a:lnTo>
                    <a:pt x="119" y="32"/>
                  </a:lnTo>
                  <a:lnTo>
                    <a:pt x="119" y="35"/>
                  </a:lnTo>
                  <a:lnTo>
                    <a:pt x="127" y="42"/>
                  </a:lnTo>
                  <a:lnTo>
                    <a:pt x="131" y="39"/>
                  </a:lnTo>
                  <a:lnTo>
                    <a:pt x="132" y="35"/>
                  </a:lnTo>
                  <a:lnTo>
                    <a:pt x="133" y="31"/>
                  </a:lnTo>
                  <a:lnTo>
                    <a:pt x="135" y="29"/>
                  </a:lnTo>
                  <a:lnTo>
                    <a:pt x="143" y="28"/>
                  </a:lnTo>
                  <a:lnTo>
                    <a:pt x="143" y="32"/>
                  </a:lnTo>
                  <a:lnTo>
                    <a:pt x="143" y="35"/>
                  </a:lnTo>
                  <a:lnTo>
                    <a:pt x="144" y="37"/>
                  </a:lnTo>
                  <a:lnTo>
                    <a:pt x="148" y="31"/>
                  </a:lnTo>
                  <a:lnTo>
                    <a:pt x="148" y="28"/>
                  </a:lnTo>
                  <a:lnTo>
                    <a:pt x="149" y="23"/>
                  </a:lnTo>
                  <a:lnTo>
                    <a:pt x="151" y="21"/>
                  </a:lnTo>
                  <a:lnTo>
                    <a:pt x="151" y="18"/>
                  </a:lnTo>
                  <a:lnTo>
                    <a:pt x="151" y="17"/>
                  </a:lnTo>
                  <a:lnTo>
                    <a:pt x="152" y="15"/>
                  </a:lnTo>
                  <a:lnTo>
                    <a:pt x="162" y="10"/>
                  </a:lnTo>
                  <a:lnTo>
                    <a:pt x="164" y="6"/>
                  </a:lnTo>
                  <a:lnTo>
                    <a:pt x="170" y="0"/>
                  </a:lnTo>
                  <a:lnTo>
                    <a:pt x="178" y="0"/>
                  </a:lnTo>
                  <a:lnTo>
                    <a:pt x="187" y="3"/>
                  </a:lnTo>
                  <a:lnTo>
                    <a:pt x="187" y="5"/>
                  </a:lnTo>
                  <a:lnTo>
                    <a:pt x="188" y="8"/>
                  </a:lnTo>
                  <a:lnTo>
                    <a:pt x="187" y="12"/>
                  </a:lnTo>
                  <a:lnTo>
                    <a:pt x="187" y="14"/>
                  </a:lnTo>
                  <a:lnTo>
                    <a:pt x="187" y="17"/>
                  </a:lnTo>
                  <a:lnTo>
                    <a:pt x="190" y="19"/>
                  </a:lnTo>
                  <a:lnTo>
                    <a:pt x="191" y="21"/>
                  </a:lnTo>
                  <a:lnTo>
                    <a:pt x="192" y="24"/>
                  </a:lnTo>
                  <a:lnTo>
                    <a:pt x="195" y="26"/>
                  </a:lnTo>
                  <a:lnTo>
                    <a:pt x="199" y="29"/>
                  </a:lnTo>
                  <a:lnTo>
                    <a:pt x="201" y="32"/>
                  </a:lnTo>
                  <a:lnTo>
                    <a:pt x="200" y="39"/>
                  </a:lnTo>
                  <a:lnTo>
                    <a:pt x="198" y="42"/>
                  </a:lnTo>
                  <a:lnTo>
                    <a:pt x="197" y="44"/>
                  </a:lnTo>
                  <a:lnTo>
                    <a:pt x="197" y="45"/>
                  </a:lnTo>
                  <a:lnTo>
                    <a:pt x="199" y="48"/>
                  </a:lnTo>
                  <a:lnTo>
                    <a:pt x="200" y="51"/>
                  </a:lnTo>
                  <a:lnTo>
                    <a:pt x="192" y="55"/>
                  </a:lnTo>
                  <a:lnTo>
                    <a:pt x="187" y="55"/>
                  </a:lnTo>
                  <a:lnTo>
                    <a:pt x="182" y="56"/>
                  </a:lnTo>
                  <a:lnTo>
                    <a:pt x="179" y="60"/>
                  </a:lnTo>
                  <a:lnTo>
                    <a:pt x="176" y="66"/>
                  </a:lnTo>
                  <a:lnTo>
                    <a:pt x="173" y="67"/>
                  </a:lnTo>
                  <a:lnTo>
                    <a:pt x="169" y="74"/>
                  </a:lnTo>
                  <a:lnTo>
                    <a:pt x="164" y="85"/>
                  </a:lnTo>
                  <a:lnTo>
                    <a:pt x="161" y="102"/>
                  </a:lnTo>
                  <a:lnTo>
                    <a:pt x="162" y="107"/>
                  </a:lnTo>
                  <a:lnTo>
                    <a:pt x="167" y="110"/>
                  </a:lnTo>
                  <a:lnTo>
                    <a:pt x="171" y="109"/>
                  </a:lnTo>
                  <a:lnTo>
                    <a:pt x="174" y="108"/>
                  </a:lnTo>
                  <a:lnTo>
                    <a:pt x="177" y="110"/>
                  </a:lnTo>
                  <a:lnTo>
                    <a:pt x="178" y="112"/>
                  </a:lnTo>
                  <a:lnTo>
                    <a:pt x="180" y="112"/>
                  </a:lnTo>
                  <a:lnTo>
                    <a:pt x="189" y="109"/>
                  </a:lnTo>
                  <a:lnTo>
                    <a:pt x="191" y="110"/>
                  </a:lnTo>
                  <a:lnTo>
                    <a:pt x="193" y="117"/>
                  </a:lnTo>
                  <a:lnTo>
                    <a:pt x="190" y="131"/>
                  </a:lnTo>
                  <a:lnTo>
                    <a:pt x="185" y="134"/>
                  </a:lnTo>
                  <a:lnTo>
                    <a:pt x="185" y="137"/>
                  </a:lnTo>
                  <a:lnTo>
                    <a:pt x="187" y="143"/>
                  </a:lnTo>
                  <a:lnTo>
                    <a:pt x="187" y="146"/>
                  </a:lnTo>
                  <a:lnTo>
                    <a:pt x="185" y="151"/>
                  </a:lnTo>
                  <a:lnTo>
                    <a:pt x="182" y="153"/>
                  </a:lnTo>
                  <a:lnTo>
                    <a:pt x="183" y="160"/>
                  </a:lnTo>
                  <a:lnTo>
                    <a:pt x="187" y="164"/>
                  </a:lnTo>
                  <a:lnTo>
                    <a:pt x="187" y="169"/>
                  </a:lnTo>
                  <a:lnTo>
                    <a:pt x="186" y="178"/>
                  </a:lnTo>
                  <a:lnTo>
                    <a:pt x="188" y="182"/>
                  </a:lnTo>
                  <a:lnTo>
                    <a:pt x="193" y="185"/>
                  </a:lnTo>
                  <a:lnTo>
                    <a:pt x="194" y="187"/>
                  </a:lnTo>
                  <a:lnTo>
                    <a:pt x="196" y="191"/>
                  </a:lnTo>
                  <a:lnTo>
                    <a:pt x="197" y="197"/>
                  </a:lnTo>
                  <a:lnTo>
                    <a:pt x="195" y="202"/>
                  </a:lnTo>
                  <a:lnTo>
                    <a:pt x="189" y="203"/>
                  </a:lnTo>
                  <a:lnTo>
                    <a:pt x="187" y="208"/>
                  </a:lnTo>
                  <a:lnTo>
                    <a:pt x="178" y="205"/>
                  </a:lnTo>
                  <a:lnTo>
                    <a:pt x="178" y="202"/>
                  </a:lnTo>
                  <a:lnTo>
                    <a:pt x="174" y="200"/>
                  </a:lnTo>
                  <a:lnTo>
                    <a:pt x="166" y="202"/>
                  </a:lnTo>
                  <a:lnTo>
                    <a:pt x="161" y="196"/>
                  </a:lnTo>
                  <a:lnTo>
                    <a:pt x="160" y="192"/>
                  </a:lnTo>
                  <a:lnTo>
                    <a:pt x="152" y="191"/>
                  </a:lnTo>
                  <a:lnTo>
                    <a:pt x="148" y="196"/>
                  </a:lnTo>
                  <a:lnTo>
                    <a:pt x="146" y="199"/>
                  </a:lnTo>
                  <a:lnTo>
                    <a:pt x="142" y="199"/>
                  </a:lnTo>
                  <a:lnTo>
                    <a:pt x="137" y="198"/>
                  </a:lnTo>
                  <a:lnTo>
                    <a:pt x="128" y="215"/>
                  </a:lnTo>
                  <a:lnTo>
                    <a:pt x="129" y="223"/>
                  </a:lnTo>
                  <a:lnTo>
                    <a:pt x="127" y="227"/>
                  </a:lnTo>
                  <a:lnTo>
                    <a:pt x="125" y="231"/>
                  </a:lnTo>
                  <a:lnTo>
                    <a:pt x="126" y="233"/>
                  </a:lnTo>
                  <a:lnTo>
                    <a:pt x="130" y="236"/>
                  </a:lnTo>
                  <a:lnTo>
                    <a:pt x="133" y="238"/>
                  </a:lnTo>
                  <a:lnTo>
                    <a:pt x="135" y="243"/>
                  </a:lnTo>
                  <a:lnTo>
                    <a:pt x="131" y="248"/>
                  </a:lnTo>
                  <a:lnTo>
                    <a:pt x="129" y="254"/>
                  </a:lnTo>
                  <a:lnTo>
                    <a:pt x="127" y="260"/>
                  </a:lnTo>
                  <a:lnTo>
                    <a:pt x="126" y="267"/>
                  </a:lnTo>
                  <a:lnTo>
                    <a:pt x="126" y="271"/>
                  </a:lnTo>
                  <a:lnTo>
                    <a:pt x="124" y="274"/>
                  </a:lnTo>
                  <a:lnTo>
                    <a:pt x="122" y="277"/>
                  </a:lnTo>
                  <a:lnTo>
                    <a:pt x="122" y="281"/>
                  </a:lnTo>
                  <a:lnTo>
                    <a:pt x="122" y="286"/>
                  </a:lnTo>
                  <a:lnTo>
                    <a:pt x="119" y="291"/>
                  </a:lnTo>
                  <a:lnTo>
                    <a:pt x="115" y="294"/>
                  </a:lnTo>
                  <a:lnTo>
                    <a:pt x="109" y="297"/>
                  </a:lnTo>
                  <a:lnTo>
                    <a:pt x="100" y="301"/>
                  </a:lnTo>
                  <a:lnTo>
                    <a:pt x="97" y="305"/>
                  </a:lnTo>
                  <a:lnTo>
                    <a:pt x="91" y="310"/>
                  </a:lnTo>
                  <a:lnTo>
                    <a:pt x="88" y="313"/>
                  </a:lnTo>
                  <a:lnTo>
                    <a:pt x="79" y="314"/>
                  </a:lnTo>
                  <a:lnTo>
                    <a:pt x="77" y="313"/>
                  </a:lnTo>
                  <a:lnTo>
                    <a:pt x="73" y="313"/>
                  </a:lnTo>
                  <a:lnTo>
                    <a:pt x="71" y="314"/>
                  </a:lnTo>
                  <a:close/>
                </a:path>
              </a:pathLst>
            </a:custGeom>
            <a:solidFill>
              <a:srgbClr val="1A2232"/>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3" name="Freeform 27">
              <a:extLst>
                <a:ext uri="{FF2B5EF4-FFF2-40B4-BE49-F238E27FC236}">
                  <a16:creationId xmlns:a16="http://schemas.microsoft.com/office/drawing/2014/main" id="{00000000-0008-0000-0900-0000277E1200}"/>
                </a:ext>
              </a:extLst>
            </xdr:cNvPr>
            <xdr:cNvSpPr>
              <a:spLocks noChangeAspect="1"/>
            </xdr:cNvSpPr>
          </xdr:nvSpPr>
          <xdr:spPr bwMode="auto">
            <a:xfrm rot="238154">
              <a:off x="1391" y="2760"/>
              <a:ext cx="243" cy="275"/>
            </a:xfrm>
            <a:custGeom>
              <a:avLst/>
              <a:gdLst>
                <a:gd name="T0" fmla="*/ 344 w 197"/>
                <a:gd name="T1" fmla="*/ 1812 h 223"/>
                <a:gd name="T2" fmla="*/ 274 w 197"/>
                <a:gd name="T3" fmla="*/ 1698 h 223"/>
                <a:gd name="T4" fmla="*/ 146 w 197"/>
                <a:gd name="T5" fmla="*/ 1735 h 223"/>
                <a:gd name="T6" fmla="*/ 99 w 197"/>
                <a:gd name="T7" fmla="*/ 1630 h 223"/>
                <a:gd name="T8" fmla="*/ 150 w 197"/>
                <a:gd name="T9" fmla="*/ 1476 h 223"/>
                <a:gd name="T10" fmla="*/ 110 w 197"/>
                <a:gd name="T11" fmla="*/ 1326 h 223"/>
                <a:gd name="T12" fmla="*/ 65 w 197"/>
                <a:gd name="T13" fmla="*/ 1247 h 223"/>
                <a:gd name="T14" fmla="*/ 39 w 197"/>
                <a:gd name="T15" fmla="*/ 1149 h 223"/>
                <a:gd name="T16" fmla="*/ 2 w 197"/>
                <a:gd name="T17" fmla="*/ 983 h 223"/>
                <a:gd name="T18" fmla="*/ 122 w 197"/>
                <a:gd name="T19" fmla="*/ 894 h 223"/>
                <a:gd name="T20" fmla="*/ 291 w 197"/>
                <a:gd name="T21" fmla="*/ 904 h 223"/>
                <a:gd name="T22" fmla="*/ 391 w 197"/>
                <a:gd name="T23" fmla="*/ 909 h 223"/>
                <a:gd name="T24" fmla="*/ 514 w 197"/>
                <a:gd name="T25" fmla="*/ 843 h 223"/>
                <a:gd name="T26" fmla="*/ 503 w 197"/>
                <a:gd name="T27" fmla="*/ 713 h 223"/>
                <a:gd name="T28" fmla="*/ 443 w 197"/>
                <a:gd name="T29" fmla="*/ 684 h 223"/>
                <a:gd name="T30" fmla="*/ 503 w 197"/>
                <a:gd name="T31" fmla="*/ 523 h 223"/>
                <a:gd name="T32" fmla="*/ 514 w 197"/>
                <a:gd name="T33" fmla="*/ 477 h 223"/>
                <a:gd name="T34" fmla="*/ 634 w 197"/>
                <a:gd name="T35" fmla="*/ 319 h 223"/>
                <a:gd name="T36" fmla="*/ 660 w 197"/>
                <a:gd name="T37" fmla="*/ 207 h 223"/>
                <a:gd name="T38" fmla="*/ 765 w 197"/>
                <a:gd name="T39" fmla="*/ 137 h 223"/>
                <a:gd name="T40" fmla="*/ 871 w 197"/>
                <a:gd name="T41" fmla="*/ 247 h 223"/>
                <a:gd name="T42" fmla="*/ 944 w 197"/>
                <a:gd name="T43" fmla="*/ 168 h 223"/>
                <a:gd name="T44" fmla="*/ 1039 w 197"/>
                <a:gd name="T45" fmla="*/ 48 h 223"/>
                <a:gd name="T46" fmla="*/ 1158 w 197"/>
                <a:gd name="T47" fmla="*/ 26 h 223"/>
                <a:gd name="T48" fmla="*/ 1247 w 197"/>
                <a:gd name="T49" fmla="*/ 59 h 223"/>
                <a:gd name="T50" fmla="*/ 1359 w 197"/>
                <a:gd name="T51" fmla="*/ 78 h 223"/>
                <a:gd name="T52" fmla="*/ 1451 w 197"/>
                <a:gd name="T53" fmla="*/ 96 h 223"/>
                <a:gd name="T54" fmla="*/ 1558 w 197"/>
                <a:gd name="T55" fmla="*/ 208 h 223"/>
                <a:gd name="T56" fmla="*/ 1581 w 197"/>
                <a:gd name="T57" fmla="*/ 317 h 223"/>
                <a:gd name="T58" fmla="*/ 1549 w 197"/>
                <a:gd name="T59" fmla="*/ 453 h 223"/>
                <a:gd name="T60" fmla="*/ 1500 w 197"/>
                <a:gd name="T61" fmla="*/ 572 h 223"/>
                <a:gd name="T62" fmla="*/ 1549 w 197"/>
                <a:gd name="T63" fmla="*/ 659 h 223"/>
                <a:gd name="T64" fmla="*/ 1478 w 197"/>
                <a:gd name="T65" fmla="*/ 772 h 223"/>
                <a:gd name="T66" fmla="*/ 1420 w 197"/>
                <a:gd name="T67" fmla="*/ 850 h 223"/>
                <a:gd name="T68" fmla="*/ 1325 w 197"/>
                <a:gd name="T69" fmla="*/ 904 h 223"/>
                <a:gd name="T70" fmla="*/ 1328 w 197"/>
                <a:gd name="T71" fmla="*/ 983 h 223"/>
                <a:gd name="T72" fmla="*/ 1446 w 197"/>
                <a:gd name="T73" fmla="*/ 1115 h 223"/>
                <a:gd name="T74" fmla="*/ 1500 w 197"/>
                <a:gd name="T75" fmla="*/ 1263 h 223"/>
                <a:gd name="T76" fmla="*/ 1533 w 197"/>
                <a:gd name="T77" fmla="*/ 1391 h 223"/>
                <a:gd name="T78" fmla="*/ 1602 w 197"/>
                <a:gd name="T79" fmla="*/ 1448 h 223"/>
                <a:gd name="T80" fmla="*/ 1558 w 197"/>
                <a:gd name="T81" fmla="*/ 1544 h 223"/>
                <a:gd name="T82" fmla="*/ 1507 w 197"/>
                <a:gd name="T83" fmla="*/ 1673 h 223"/>
                <a:gd name="T84" fmla="*/ 1436 w 197"/>
                <a:gd name="T85" fmla="*/ 1704 h 223"/>
                <a:gd name="T86" fmla="*/ 1356 w 197"/>
                <a:gd name="T87" fmla="*/ 1786 h 223"/>
                <a:gd name="T88" fmla="*/ 1282 w 197"/>
                <a:gd name="T89" fmla="*/ 1715 h 223"/>
                <a:gd name="T90" fmla="*/ 1194 w 197"/>
                <a:gd name="T91" fmla="*/ 1675 h 223"/>
                <a:gd name="T92" fmla="*/ 1099 w 197"/>
                <a:gd name="T93" fmla="*/ 1676 h 223"/>
                <a:gd name="T94" fmla="*/ 982 w 197"/>
                <a:gd name="T95" fmla="*/ 1613 h 223"/>
                <a:gd name="T96" fmla="*/ 905 w 197"/>
                <a:gd name="T97" fmla="*/ 1495 h 223"/>
                <a:gd name="T98" fmla="*/ 782 w 197"/>
                <a:gd name="T99" fmla="*/ 1476 h 223"/>
                <a:gd name="T100" fmla="*/ 673 w 197"/>
                <a:gd name="T101" fmla="*/ 1507 h 223"/>
                <a:gd name="T102" fmla="*/ 595 w 197"/>
                <a:gd name="T103" fmla="*/ 1538 h 223"/>
                <a:gd name="T104" fmla="*/ 500 w 197"/>
                <a:gd name="T105" fmla="*/ 1615 h 223"/>
                <a:gd name="T106" fmla="*/ 428 w 197"/>
                <a:gd name="T107" fmla="*/ 1752 h 223"/>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197" h="223">
                  <a:moveTo>
                    <a:pt x="50" y="219"/>
                  </a:moveTo>
                  <a:lnTo>
                    <a:pt x="49" y="220"/>
                  </a:lnTo>
                  <a:lnTo>
                    <a:pt x="44" y="223"/>
                  </a:lnTo>
                  <a:lnTo>
                    <a:pt x="42" y="223"/>
                  </a:lnTo>
                  <a:lnTo>
                    <a:pt x="40" y="222"/>
                  </a:lnTo>
                  <a:lnTo>
                    <a:pt x="38" y="218"/>
                  </a:lnTo>
                  <a:lnTo>
                    <a:pt x="36" y="214"/>
                  </a:lnTo>
                  <a:lnTo>
                    <a:pt x="33" y="209"/>
                  </a:lnTo>
                  <a:lnTo>
                    <a:pt x="32" y="209"/>
                  </a:lnTo>
                  <a:lnTo>
                    <a:pt x="27" y="212"/>
                  </a:lnTo>
                  <a:lnTo>
                    <a:pt x="23" y="212"/>
                  </a:lnTo>
                  <a:lnTo>
                    <a:pt x="18" y="213"/>
                  </a:lnTo>
                  <a:lnTo>
                    <a:pt x="14" y="212"/>
                  </a:lnTo>
                  <a:lnTo>
                    <a:pt x="13" y="212"/>
                  </a:lnTo>
                  <a:lnTo>
                    <a:pt x="11" y="208"/>
                  </a:lnTo>
                  <a:lnTo>
                    <a:pt x="12" y="200"/>
                  </a:lnTo>
                  <a:lnTo>
                    <a:pt x="15" y="194"/>
                  </a:lnTo>
                  <a:lnTo>
                    <a:pt x="18" y="189"/>
                  </a:lnTo>
                  <a:lnTo>
                    <a:pt x="19" y="185"/>
                  </a:lnTo>
                  <a:lnTo>
                    <a:pt x="19" y="182"/>
                  </a:lnTo>
                  <a:lnTo>
                    <a:pt x="18" y="177"/>
                  </a:lnTo>
                  <a:lnTo>
                    <a:pt x="17" y="171"/>
                  </a:lnTo>
                  <a:lnTo>
                    <a:pt x="15" y="167"/>
                  </a:lnTo>
                  <a:lnTo>
                    <a:pt x="13" y="163"/>
                  </a:lnTo>
                  <a:lnTo>
                    <a:pt x="13" y="161"/>
                  </a:lnTo>
                  <a:lnTo>
                    <a:pt x="15" y="157"/>
                  </a:lnTo>
                  <a:lnTo>
                    <a:pt x="10" y="155"/>
                  </a:lnTo>
                  <a:lnTo>
                    <a:pt x="8" y="153"/>
                  </a:lnTo>
                  <a:lnTo>
                    <a:pt x="7" y="147"/>
                  </a:lnTo>
                  <a:lnTo>
                    <a:pt x="8" y="143"/>
                  </a:lnTo>
                  <a:lnTo>
                    <a:pt x="7" y="141"/>
                  </a:lnTo>
                  <a:lnTo>
                    <a:pt x="5" y="141"/>
                  </a:lnTo>
                  <a:lnTo>
                    <a:pt x="3" y="140"/>
                  </a:lnTo>
                  <a:lnTo>
                    <a:pt x="2" y="138"/>
                  </a:lnTo>
                  <a:lnTo>
                    <a:pt x="0" y="135"/>
                  </a:lnTo>
                  <a:lnTo>
                    <a:pt x="2" y="121"/>
                  </a:lnTo>
                  <a:lnTo>
                    <a:pt x="3" y="117"/>
                  </a:lnTo>
                  <a:lnTo>
                    <a:pt x="5" y="113"/>
                  </a:lnTo>
                  <a:lnTo>
                    <a:pt x="9" y="109"/>
                  </a:lnTo>
                  <a:lnTo>
                    <a:pt x="15" y="110"/>
                  </a:lnTo>
                  <a:lnTo>
                    <a:pt x="20" y="113"/>
                  </a:lnTo>
                  <a:lnTo>
                    <a:pt x="26" y="115"/>
                  </a:lnTo>
                  <a:lnTo>
                    <a:pt x="29" y="113"/>
                  </a:lnTo>
                  <a:lnTo>
                    <a:pt x="36" y="111"/>
                  </a:lnTo>
                  <a:lnTo>
                    <a:pt x="42" y="108"/>
                  </a:lnTo>
                  <a:lnTo>
                    <a:pt x="45" y="109"/>
                  </a:lnTo>
                  <a:lnTo>
                    <a:pt x="46" y="112"/>
                  </a:lnTo>
                  <a:lnTo>
                    <a:pt x="48" y="112"/>
                  </a:lnTo>
                  <a:lnTo>
                    <a:pt x="51" y="111"/>
                  </a:lnTo>
                  <a:lnTo>
                    <a:pt x="58" y="110"/>
                  </a:lnTo>
                  <a:lnTo>
                    <a:pt x="61" y="109"/>
                  </a:lnTo>
                  <a:lnTo>
                    <a:pt x="63" y="104"/>
                  </a:lnTo>
                  <a:lnTo>
                    <a:pt x="65" y="102"/>
                  </a:lnTo>
                  <a:lnTo>
                    <a:pt x="65" y="96"/>
                  </a:lnTo>
                  <a:lnTo>
                    <a:pt x="64" y="90"/>
                  </a:lnTo>
                  <a:lnTo>
                    <a:pt x="62" y="88"/>
                  </a:lnTo>
                  <a:lnTo>
                    <a:pt x="59" y="87"/>
                  </a:lnTo>
                  <a:lnTo>
                    <a:pt x="58" y="86"/>
                  </a:lnTo>
                  <a:lnTo>
                    <a:pt x="55" y="85"/>
                  </a:lnTo>
                  <a:lnTo>
                    <a:pt x="54" y="84"/>
                  </a:lnTo>
                  <a:lnTo>
                    <a:pt x="54" y="69"/>
                  </a:lnTo>
                  <a:lnTo>
                    <a:pt x="55" y="67"/>
                  </a:lnTo>
                  <a:lnTo>
                    <a:pt x="57" y="66"/>
                  </a:lnTo>
                  <a:lnTo>
                    <a:pt x="62" y="64"/>
                  </a:lnTo>
                  <a:lnTo>
                    <a:pt x="62" y="63"/>
                  </a:lnTo>
                  <a:lnTo>
                    <a:pt x="62" y="60"/>
                  </a:lnTo>
                  <a:lnTo>
                    <a:pt x="60" y="59"/>
                  </a:lnTo>
                  <a:lnTo>
                    <a:pt x="63" y="58"/>
                  </a:lnTo>
                  <a:lnTo>
                    <a:pt x="67" y="55"/>
                  </a:lnTo>
                  <a:lnTo>
                    <a:pt x="72" y="52"/>
                  </a:lnTo>
                  <a:lnTo>
                    <a:pt x="76" y="46"/>
                  </a:lnTo>
                  <a:lnTo>
                    <a:pt x="78" y="40"/>
                  </a:lnTo>
                  <a:lnTo>
                    <a:pt x="78" y="37"/>
                  </a:lnTo>
                  <a:lnTo>
                    <a:pt x="76" y="34"/>
                  </a:lnTo>
                  <a:lnTo>
                    <a:pt x="79" y="27"/>
                  </a:lnTo>
                  <a:lnTo>
                    <a:pt x="81" y="25"/>
                  </a:lnTo>
                  <a:lnTo>
                    <a:pt x="84" y="24"/>
                  </a:lnTo>
                  <a:lnTo>
                    <a:pt x="87" y="22"/>
                  </a:lnTo>
                  <a:lnTo>
                    <a:pt x="92" y="18"/>
                  </a:lnTo>
                  <a:lnTo>
                    <a:pt x="94" y="17"/>
                  </a:lnTo>
                  <a:lnTo>
                    <a:pt x="97" y="18"/>
                  </a:lnTo>
                  <a:lnTo>
                    <a:pt x="103" y="23"/>
                  </a:lnTo>
                  <a:lnTo>
                    <a:pt x="104" y="28"/>
                  </a:lnTo>
                  <a:lnTo>
                    <a:pt x="106" y="30"/>
                  </a:lnTo>
                  <a:lnTo>
                    <a:pt x="107" y="29"/>
                  </a:lnTo>
                  <a:lnTo>
                    <a:pt x="110" y="28"/>
                  </a:lnTo>
                  <a:lnTo>
                    <a:pt x="114" y="25"/>
                  </a:lnTo>
                  <a:lnTo>
                    <a:pt x="116" y="20"/>
                  </a:lnTo>
                  <a:lnTo>
                    <a:pt x="118" y="15"/>
                  </a:lnTo>
                  <a:lnTo>
                    <a:pt x="120" y="11"/>
                  </a:lnTo>
                  <a:lnTo>
                    <a:pt x="122" y="8"/>
                  </a:lnTo>
                  <a:lnTo>
                    <a:pt x="127" y="6"/>
                  </a:lnTo>
                  <a:lnTo>
                    <a:pt x="129" y="2"/>
                  </a:lnTo>
                  <a:lnTo>
                    <a:pt x="133" y="0"/>
                  </a:lnTo>
                  <a:lnTo>
                    <a:pt x="137" y="1"/>
                  </a:lnTo>
                  <a:lnTo>
                    <a:pt x="142" y="3"/>
                  </a:lnTo>
                  <a:lnTo>
                    <a:pt x="145" y="1"/>
                  </a:lnTo>
                  <a:lnTo>
                    <a:pt x="149" y="2"/>
                  </a:lnTo>
                  <a:lnTo>
                    <a:pt x="150" y="6"/>
                  </a:lnTo>
                  <a:lnTo>
                    <a:pt x="153" y="7"/>
                  </a:lnTo>
                  <a:lnTo>
                    <a:pt x="158" y="5"/>
                  </a:lnTo>
                  <a:lnTo>
                    <a:pt x="162" y="5"/>
                  </a:lnTo>
                  <a:lnTo>
                    <a:pt x="164" y="6"/>
                  </a:lnTo>
                  <a:lnTo>
                    <a:pt x="167" y="10"/>
                  </a:lnTo>
                  <a:lnTo>
                    <a:pt x="169" y="11"/>
                  </a:lnTo>
                  <a:lnTo>
                    <a:pt x="173" y="10"/>
                  </a:lnTo>
                  <a:lnTo>
                    <a:pt x="175" y="11"/>
                  </a:lnTo>
                  <a:lnTo>
                    <a:pt x="178" y="12"/>
                  </a:lnTo>
                  <a:lnTo>
                    <a:pt x="181" y="17"/>
                  </a:lnTo>
                  <a:lnTo>
                    <a:pt x="181" y="18"/>
                  </a:lnTo>
                  <a:lnTo>
                    <a:pt x="183" y="19"/>
                  </a:lnTo>
                  <a:lnTo>
                    <a:pt x="191" y="26"/>
                  </a:lnTo>
                  <a:lnTo>
                    <a:pt x="194" y="30"/>
                  </a:lnTo>
                  <a:lnTo>
                    <a:pt x="196" y="33"/>
                  </a:lnTo>
                  <a:lnTo>
                    <a:pt x="196" y="36"/>
                  </a:lnTo>
                  <a:lnTo>
                    <a:pt x="194" y="39"/>
                  </a:lnTo>
                  <a:lnTo>
                    <a:pt x="191" y="44"/>
                  </a:lnTo>
                  <a:lnTo>
                    <a:pt x="188" y="49"/>
                  </a:lnTo>
                  <a:lnTo>
                    <a:pt x="188" y="51"/>
                  </a:lnTo>
                  <a:lnTo>
                    <a:pt x="190" y="56"/>
                  </a:lnTo>
                  <a:lnTo>
                    <a:pt x="190" y="60"/>
                  </a:lnTo>
                  <a:lnTo>
                    <a:pt x="186" y="64"/>
                  </a:lnTo>
                  <a:lnTo>
                    <a:pt x="184" y="68"/>
                  </a:lnTo>
                  <a:lnTo>
                    <a:pt x="184" y="70"/>
                  </a:lnTo>
                  <a:lnTo>
                    <a:pt x="186" y="72"/>
                  </a:lnTo>
                  <a:lnTo>
                    <a:pt x="189" y="75"/>
                  </a:lnTo>
                  <a:lnTo>
                    <a:pt x="191" y="77"/>
                  </a:lnTo>
                  <a:lnTo>
                    <a:pt x="190" y="81"/>
                  </a:lnTo>
                  <a:lnTo>
                    <a:pt x="187" y="85"/>
                  </a:lnTo>
                  <a:lnTo>
                    <a:pt x="185" y="88"/>
                  </a:lnTo>
                  <a:lnTo>
                    <a:pt x="184" y="92"/>
                  </a:lnTo>
                  <a:lnTo>
                    <a:pt x="182" y="95"/>
                  </a:lnTo>
                  <a:lnTo>
                    <a:pt x="179" y="98"/>
                  </a:lnTo>
                  <a:lnTo>
                    <a:pt x="177" y="100"/>
                  </a:lnTo>
                  <a:lnTo>
                    <a:pt x="175" y="103"/>
                  </a:lnTo>
                  <a:lnTo>
                    <a:pt x="174" y="105"/>
                  </a:lnTo>
                  <a:lnTo>
                    <a:pt x="170" y="105"/>
                  </a:lnTo>
                  <a:lnTo>
                    <a:pt x="166" y="106"/>
                  </a:lnTo>
                  <a:lnTo>
                    <a:pt x="164" y="107"/>
                  </a:lnTo>
                  <a:lnTo>
                    <a:pt x="162" y="111"/>
                  </a:lnTo>
                  <a:lnTo>
                    <a:pt x="159" y="115"/>
                  </a:lnTo>
                  <a:lnTo>
                    <a:pt x="158" y="118"/>
                  </a:lnTo>
                  <a:lnTo>
                    <a:pt x="160" y="120"/>
                  </a:lnTo>
                  <a:lnTo>
                    <a:pt x="163" y="121"/>
                  </a:lnTo>
                  <a:lnTo>
                    <a:pt x="166" y="125"/>
                  </a:lnTo>
                  <a:lnTo>
                    <a:pt x="172" y="131"/>
                  </a:lnTo>
                  <a:lnTo>
                    <a:pt x="176" y="133"/>
                  </a:lnTo>
                  <a:lnTo>
                    <a:pt x="177" y="137"/>
                  </a:lnTo>
                  <a:lnTo>
                    <a:pt x="183" y="144"/>
                  </a:lnTo>
                  <a:lnTo>
                    <a:pt x="184" y="147"/>
                  </a:lnTo>
                  <a:lnTo>
                    <a:pt x="185" y="151"/>
                  </a:lnTo>
                  <a:lnTo>
                    <a:pt x="184" y="155"/>
                  </a:lnTo>
                  <a:lnTo>
                    <a:pt x="182" y="157"/>
                  </a:lnTo>
                  <a:lnTo>
                    <a:pt x="181" y="160"/>
                  </a:lnTo>
                  <a:lnTo>
                    <a:pt x="186" y="168"/>
                  </a:lnTo>
                  <a:lnTo>
                    <a:pt x="188" y="171"/>
                  </a:lnTo>
                  <a:lnTo>
                    <a:pt x="192" y="172"/>
                  </a:lnTo>
                  <a:lnTo>
                    <a:pt x="195" y="173"/>
                  </a:lnTo>
                  <a:lnTo>
                    <a:pt x="197" y="174"/>
                  </a:lnTo>
                  <a:lnTo>
                    <a:pt x="196" y="178"/>
                  </a:lnTo>
                  <a:lnTo>
                    <a:pt x="194" y="182"/>
                  </a:lnTo>
                  <a:lnTo>
                    <a:pt x="192" y="184"/>
                  </a:lnTo>
                  <a:lnTo>
                    <a:pt x="191" y="188"/>
                  </a:lnTo>
                  <a:lnTo>
                    <a:pt x="191" y="190"/>
                  </a:lnTo>
                  <a:lnTo>
                    <a:pt x="190" y="193"/>
                  </a:lnTo>
                  <a:lnTo>
                    <a:pt x="188" y="197"/>
                  </a:lnTo>
                  <a:lnTo>
                    <a:pt x="187" y="201"/>
                  </a:lnTo>
                  <a:lnTo>
                    <a:pt x="185" y="205"/>
                  </a:lnTo>
                  <a:lnTo>
                    <a:pt x="184" y="207"/>
                  </a:lnTo>
                  <a:lnTo>
                    <a:pt x="180" y="209"/>
                  </a:lnTo>
                  <a:lnTo>
                    <a:pt x="178" y="210"/>
                  </a:lnTo>
                  <a:lnTo>
                    <a:pt x="176" y="210"/>
                  </a:lnTo>
                  <a:lnTo>
                    <a:pt x="173" y="214"/>
                  </a:lnTo>
                  <a:lnTo>
                    <a:pt x="170" y="217"/>
                  </a:lnTo>
                  <a:lnTo>
                    <a:pt x="168" y="220"/>
                  </a:lnTo>
                  <a:lnTo>
                    <a:pt x="165" y="220"/>
                  </a:lnTo>
                  <a:lnTo>
                    <a:pt x="161" y="218"/>
                  </a:lnTo>
                  <a:lnTo>
                    <a:pt x="158" y="216"/>
                  </a:lnTo>
                  <a:lnTo>
                    <a:pt x="158" y="214"/>
                  </a:lnTo>
                  <a:lnTo>
                    <a:pt x="157" y="211"/>
                  </a:lnTo>
                  <a:lnTo>
                    <a:pt x="156" y="208"/>
                  </a:lnTo>
                  <a:lnTo>
                    <a:pt x="154" y="207"/>
                  </a:lnTo>
                  <a:lnTo>
                    <a:pt x="151" y="206"/>
                  </a:lnTo>
                  <a:lnTo>
                    <a:pt x="147" y="206"/>
                  </a:lnTo>
                  <a:lnTo>
                    <a:pt x="144" y="207"/>
                  </a:lnTo>
                  <a:lnTo>
                    <a:pt x="141" y="210"/>
                  </a:lnTo>
                  <a:lnTo>
                    <a:pt x="137" y="208"/>
                  </a:lnTo>
                  <a:lnTo>
                    <a:pt x="134" y="207"/>
                  </a:lnTo>
                  <a:lnTo>
                    <a:pt x="129" y="206"/>
                  </a:lnTo>
                  <a:lnTo>
                    <a:pt x="124" y="205"/>
                  </a:lnTo>
                  <a:lnTo>
                    <a:pt x="121" y="202"/>
                  </a:lnTo>
                  <a:lnTo>
                    <a:pt x="120" y="198"/>
                  </a:lnTo>
                  <a:lnTo>
                    <a:pt x="117" y="194"/>
                  </a:lnTo>
                  <a:lnTo>
                    <a:pt x="114" y="191"/>
                  </a:lnTo>
                  <a:lnTo>
                    <a:pt x="112" y="186"/>
                  </a:lnTo>
                  <a:lnTo>
                    <a:pt x="111" y="184"/>
                  </a:lnTo>
                  <a:lnTo>
                    <a:pt x="107" y="184"/>
                  </a:lnTo>
                  <a:lnTo>
                    <a:pt x="104" y="184"/>
                  </a:lnTo>
                  <a:lnTo>
                    <a:pt x="99" y="182"/>
                  </a:lnTo>
                  <a:lnTo>
                    <a:pt x="96" y="182"/>
                  </a:lnTo>
                  <a:lnTo>
                    <a:pt x="92" y="183"/>
                  </a:lnTo>
                  <a:lnTo>
                    <a:pt x="89" y="184"/>
                  </a:lnTo>
                  <a:lnTo>
                    <a:pt x="86" y="185"/>
                  </a:lnTo>
                  <a:lnTo>
                    <a:pt x="83" y="186"/>
                  </a:lnTo>
                  <a:lnTo>
                    <a:pt x="81" y="189"/>
                  </a:lnTo>
                  <a:lnTo>
                    <a:pt x="79" y="191"/>
                  </a:lnTo>
                  <a:lnTo>
                    <a:pt x="76" y="191"/>
                  </a:lnTo>
                  <a:lnTo>
                    <a:pt x="73" y="189"/>
                  </a:lnTo>
                  <a:lnTo>
                    <a:pt x="69" y="189"/>
                  </a:lnTo>
                  <a:lnTo>
                    <a:pt x="68" y="192"/>
                  </a:lnTo>
                  <a:lnTo>
                    <a:pt x="64" y="195"/>
                  </a:lnTo>
                  <a:lnTo>
                    <a:pt x="61" y="199"/>
                  </a:lnTo>
                  <a:lnTo>
                    <a:pt x="58" y="205"/>
                  </a:lnTo>
                  <a:lnTo>
                    <a:pt x="55" y="210"/>
                  </a:lnTo>
                  <a:lnTo>
                    <a:pt x="53" y="212"/>
                  </a:lnTo>
                  <a:lnTo>
                    <a:pt x="53" y="216"/>
                  </a:lnTo>
                  <a:lnTo>
                    <a:pt x="50" y="219"/>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4" name="Freeform 28" descr="右下がり対角線 (太)">
              <a:extLst>
                <a:ext uri="{FF2B5EF4-FFF2-40B4-BE49-F238E27FC236}">
                  <a16:creationId xmlns:a16="http://schemas.microsoft.com/office/drawing/2014/main" id="{00000000-0008-0000-0900-0000287E1200}"/>
                </a:ext>
              </a:extLst>
            </xdr:cNvPr>
            <xdr:cNvSpPr>
              <a:spLocks noChangeAspect="1"/>
            </xdr:cNvSpPr>
          </xdr:nvSpPr>
          <xdr:spPr bwMode="auto">
            <a:xfrm rot="238154">
              <a:off x="1228" y="3094"/>
              <a:ext cx="118" cy="182"/>
            </a:xfrm>
            <a:custGeom>
              <a:avLst/>
              <a:gdLst>
                <a:gd name="T0" fmla="*/ 298 w 95"/>
                <a:gd name="T1" fmla="*/ 1141 h 148"/>
                <a:gd name="T2" fmla="*/ 222 w 95"/>
                <a:gd name="T3" fmla="*/ 1165 h 148"/>
                <a:gd name="T4" fmla="*/ 168 w 95"/>
                <a:gd name="T5" fmla="*/ 1141 h 148"/>
                <a:gd name="T6" fmla="*/ 116 w 95"/>
                <a:gd name="T7" fmla="*/ 1172 h 148"/>
                <a:gd name="T8" fmla="*/ 62 w 95"/>
                <a:gd name="T9" fmla="*/ 1114 h 148"/>
                <a:gd name="T10" fmla="*/ 71 w 95"/>
                <a:gd name="T11" fmla="*/ 1067 h 148"/>
                <a:gd name="T12" fmla="*/ 71 w 95"/>
                <a:gd name="T13" fmla="*/ 1006 h 148"/>
                <a:gd name="T14" fmla="*/ 50 w 95"/>
                <a:gd name="T15" fmla="*/ 957 h 148"/>
                <a:gd name="T16" fmla="*/ 1 w 95"/>
                <a:gd name="T17" fmla="*/ 893 h 148"/>
                <a:gd name="T18" fmla="*/ 32 w 95"/>
                <a:gd name="T19" fmla="*/ 817 h 148"/>
                <a:gd name="T20" fmla="*/ 77 w 95"/>
                <a:gd name="T21" fmla="*/ 755 h 148"/>
                <a:gd name="T22" fmla="*/ 109 w 95"/>
                <a:gd name="T23" fmla="*/ 703 h 148"/>
                <a:gd name="T24" fmla="*/ 179 w 95"/>
                <a:gd name="T25" fmla="*/ 680 h 148"/>
                <a:gd name="T26" fmla="*/ 168 w 95"/>
                <a:gd name="T27" fmla="*/ 616 h 148"/>
                <a:gd name="T28" fmla="*/ 135 w 95"/>
                <a:gd name="T29" fmla="*/ 553 h 148"/>
                <a:gd name="T30" fmla="*/ 144 w 95"/>
                <a:gd name="T31" fmla="*/ 455 h 148"/>
                <a:gd name="T32" fmla="*/ 148 w 95"/>
                <a:gd name="T33" fmla="*/ 366 h 148"/>
                <a:gd name="T34" fmla="*/ 148 w 95"/>
                <a:gd name="T35" fmla="*/ 282 h 148"/>
                <a:gd name="T36" fmla="*/ 155 w 95"/>
                <a:gd name="T37" fmla="*/ 221 h 148"/>
                <a:gd name="T38" fmla="*/ 144 w 95"/>
                <a:gd name="T39" fmla="*/ 137 h 148"/>
                <a:gd name="T40" fmla="*/ 179 w 95"/>
                <a:gd name="T41" fmla="*/ 39 h 148"/>
                <a:gd name="T42" fmla="*/ 184 w 95"/>
                <a:gd name="T43" fmla="*/ 0 h 148"/>
                <a:gd name="T44" fmla="*/ 298 w 95"/>
                <a:gd name="T45" fmla="*/ 75 h 148"/>
                <a:gd name="T46" fmla="*/ 355 w 95"/>
                <a:gd name="T47" fmla="*/ 75 h 148"/>
                <a:gd name="T48" fmla="*/ 441 w 95"/>
                <a:gd name="T49" fmla="*/ 111 h 148"/>
                <a:gd name="T50" fmla="*/ 533 w 95"/>
                <a:gd name="T51" fmla="*/ 73 h 148"/>
                <a:gd name="T52" fmla="*/ 584 w 95"/>
                <a:gd name="T53" fmla="*/ 90 h 148"/>
                <a:gd name="T54" fmla="*/ 626 w 95"/>
                <a:gd name="T55" fmla="*/ 61 h 148"/>
                <a:gd name="T56" fmla="*/ 638 w 95"/>
                <a:gd name="T57" fmla="*/ 73 h 148"/>
                <a:gd name="T58" fmla="*/ 696 w 95"/>
                <a:gd name="T59" fmla="*/ 90 h 148"/>
                <a:gd name="T60" fmla="*/ 676 w 95"/>
                <a:gd name="T61" fmla="*/ 146 h 148"/>
                <a:gd name="T62" fmla="*/ 648 w 95"/>
                <a:gd name="T63" fmla="*/ 242 h 148"/>
                <a:gd name="T64" fmla="*/ 697 w 95"/>
                <a:gd name="T65" fmla="*/ 301 h 148"/>
                <a:gd name="T66" fmla="*/ 769 w 95"/>
                <a:gd name="T67" fmla="*/ 314 h 148"/>
                <a:gd name="T68" fmla="*/ 833 w 95"/>
                <a:gd name="T69" fmla="*/ 370 h 148"/>
                <a:gd name="T70" fmla="*/ 816 w 95"/>
                <a:gd name="T71" fmla="*/ 450 h 148"/>
                <a:gd name="T72" fmla="*/ 754 w 95"/>
                <a:gd name="T73" fmla="*/ 455 h 148"/>
                <a:gd name="T74" fmla="*/ 681 w 95"/>
                <a:gd name="T75" fmla="*/ 478 h 148"/>
                <a:gd name="T76" fmla="*/ 681 w 95"/>
                <a:gd name="T77" fmla="*/ 553 h 148"/>
                <a:gd name="T78" fmla="*/ 681 w 95"/>
                <a:gd name="T79" fmla="*/ 633 h 148"/>
                <a:gd name="T80" fmla="*/ 681 w 95"/>
                <a:gd name="T81" fmla="*/ 735 h 148"/>
                <a:gd name="T82" fmla="*/ 662 w 95"/>
                <a:gd name="T83" fmla="*/ 834 h 148"/>
                <a:gd name="T84" fmla="*/ 681 w 95"/>
                <a:gd name="T85" fmla="*/ 940 h 148"/>
                <a:gd name="T86" fmla="*/ 638 w 95"/>
                <a:gd name="T87" fmla="*/ 1026 h 148"/>
                <a:gd name="T88" fmla="*/ 544 w 95"/>
                <a:gd name="T89" fmla="*/ 1042 h 148"/>
                <a:gd name="T90" fmla="*/ 466 w 95"/>
                <a:gd name="T91" fmla="*/ 1098 h 148"/>
                <a:gd name="T92" fmla="*/ 438 w 95"/>
                <a:gd name="T93" fmla="*/ 1146 h 148"/>
                <a:gd name="T94" fmla="*/ 370 w 95"/>
                <a:gd name="T95" fmla="*/ 1172 h 148"/>
                <a:gd name="T96" fmla="*/ 323 w 95"/>
                <a:gd name="T97" fmla="*/ 1156 h 148"/>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95" h="148">
                  <a:moveTo>
                    <a:pt x="37" y="146"/>
                  </a:moveTo>
                  <a:lnTo>
                    <a:pt x="34" y="144"/>
                  </a:lnTo>
                  <a:lnTo>
                    <a:pt x="29" y="146"/>
                  </a:lnTo>
                  <a:lnTo>
                    <a:pt x="25" y="147"/>
                  </a:lnTo>
                  <a:lnTo>
                    <a:pt x="22" y="145"/>
                  </a:lnTo>
                  <a:lnTo>
                    <a:pt x="19" y="144"/>
                  </a:lnTo>
                  <a:lnTo>
                    <a:pt x="15" y="146"/>
                  </a:lnTo>
                  <a:lnTo>
                    <a:pt x="13" y="148"/>
                  </a:lnTo>
                  <a:lnTo>
                    <a:pt x="10" y="148"/>
                  </a:lnTo>
                  <a:lnTo>
                    <a:pt x="7" y="141"/>
                  </a:lnTo>
                  <a:lnTo>
                    <a:pt x="7" y="137"/>
                  </a:lnTo>
                  <a:lnTo>
                    <a:pt x="8" y="135"/>
                  </a:lnTo>
                  <a:lnTo>
                    <a:pt x="9" y="132"/>
                  </a:lnTo>
                  <a:lnTo>
                    <a:pt x="8" y="128"/>
                  </a:lnTo>
                  <a:lnTo>
                    <a:pt x="7" y="126"/>
                  </a:lnTo>
                  <a:lnTo>
                    <a:pt x="6" y="121"/>
                  </a:lnTo>
                  <a:lnTo>
                    <a:pt x="5" y="119"/>
                  </a:lnTo>
                  <a:lnTo>
                    <a:pt x="1" y="113"/>
                  </a:lnTo>
                  <a:lnTo>
                    <a:pt x="0" y="110"/>
                  </a:lnTo>
                  <a:lnTo>
                    <a:pt x="4" y="103"/>
                  </a:lnTo>
                  <a:lnTo>
                    <a:pt x="5" y="100"/>
                  </a:lnTo>
                  <a:lnTo>
                    <a:pt x="9" y="95"/>
                  </a:lnTo>
                  <a:lnTo>
                    <a:pt x="11" y="92"/>
                  </a:lnTo>
                  <a:lnTo>
                    <a:pt x="12" y="89"/>
                  </a:lnTo>
                  <a:lnTo>
                    <a:pt x="17" y="87"/>
                  </a:lnTo>
                  <a:lnTo>
                    <a:pt x="20" y="86"/>
                  </a:lnTo>
                  <a:lnTo>
                    <a:pt x="20" y="81"/>
                  </a:lnTo>
                  <a:lnTo>
                    <a:pt x="19" y="78"/>
                  </a:lnTo>
                  <a:lnTo>
                    <a:pt x="16" y="74"/>
                  </a:lnTo>
                  <a:lnTo>
                    <a:pt x="15" y="70"/>
                  </a:lnTo>
                  <a:lnTo>
                    <a:pt x="15" y="63"/>
                  </a:lnTo>
                  <a:lnTo>
                    <a:pt x="16" y="58"/>
                  </a:lnTo>
                  <a:lnTo>
                    <a:pt x="16" y="50"/>
                  </a:lnTo>
                  <a:lnTo>
                    <a:pt x="17" y="46"/>
                  </a:lnTo>
                  <a:lnTo>
                    <a:pt x="18" y="43"/>
                  </a:lnTo>
                  <a:lnTo>
                    <a:pt x="17" y="36"/>
                  </a:lnTo>
                  <a:lnTo>
                    <a:pt x="17" y="31"/>
                  </a:lnTo>
                  <a:lnTo>
                    <a:pt x="18" y="28"/>
                  </a:lnTo>
                  <a:lnTo>
                    <a:pt x="16" y="23"/>
                  </a:lnTo>
                  <a:lnTo>
                    <a:pt x="16" y="17"/>
                  </a:lnTo>
                  <a:lnTo>
                    <a:pt x="18" y="11"/>
                  </a:lnTo>
                  <a:lnTo>
                    <a:pt x="20" y="5"/>
                  </a:lnTo>
                  <a:lnTo>
                    <a:pt x="20" y="1"/>
                  </a:lnTo>
                  <a:lnTo>
                    <a:pt x="21" y="0"/>
                  </a:lnTo>
                  <a:lnTo>
                    <a:pt x="26" y="2"/>
                  </a:lnTo>
                  <a:lnTo>
                    <a:pt x="34" y="10"/>
                  </a:lnTo>
                  <a:lnTo>
                    <a:pt x="37" y="9"/>
                  </a:lnTo>
                  <a:lnTo>
                    <a:pt x="41" y="10"/>
                  </a:lnTo>
                  <a:lnTo>
                    <a:pt x="47" y="14"/>
                  </a:lnTo>
                  <a:lnTo>
                    <a:pt x="51" y="14"/>
                  </a:lnTo>
                  <a:lnTo>
                    <a:pt x="56" y="11"/>
                  </a:lnTo>
                  <a:lnTo>
                    <a:pt x="61" y="9"/>
                  </a:lnTo>
                  <a:lnTo>
                    <a:pt x="64" y="9"/>
                  </a:lnTo>
                  <a:lnTo>
                    <a:pt x="67" y="11"/>
                  </a:lnTo>
                  <a:lnTo>
                    <a:pt x="70" y="11"/>
                  </a:lnTo>
                  <a:lnTo>
                    <a:pt x="72" y="8"/>
                  </a:lnTo>
                  <a:lnTo>
                    <a:pt x="72" y="5"/>
                  </a:lnTo>
                  <a:lnTo>
                    <a:pt x="73" y="9"/>
                  </a:lnTo>
                  <a:lnTo>
                    <a:pt x="76" y="10"/>
                  </a:lnTo>
                  <a:lnTo>
                    <a:pt x="79" y="11"/>
                  </a:lnTo>
                  <a:lnTo>
                    <a:pt x="79" y="16"/>
                  </a:lnTo>
                  <a:lnTo>
                    <a:pt x="77" y="19"/>
                  </a:lnTo>
                  <a:lnTo>
                    <a:pt x="75" y="25"/>
                  </a:lnTo>
                  <a:lnTo>
                    <a:pt x="74" y="30"/>
                  </a:lnTo>
                  <a:lnTo>
                    <a:pt x="77" y="35"/>
                  </a:lnTo>
                  <a:lnTo>
                    <a:pt x="80" y="38"/>
                  </a:lnTo>
                  <a:lnTo>
                    <a:pt x="84" y="39"/>
                  </a:lnTo>
                  <a:lnTo>
                    <a:pt x="88" y="39"/>
                  </a:lnTo>
                  <a:lnTo>
                    <a:pt x="91" y="43"/>
                  </a:lnTo>
                  <a:lnTo>
                    <a:pt x="95" y="47"/>
                  </a:lnTo>
                  <a:lnTo>
                    <a:pt x="94" y="52"/>
                  </a:lnTo>
                  <a:lnTo>
                    <a:pt x="93" y="57"/>
                  </a:lnTo>
                  <a:lnTo>
                    <a:pt x="90" y="58"/>
                  </a:lnTo>
                  <a:lnTo>
                    <a:pt x="86" y="58"/>
                  </a:lnTo>
                  <a:lnTo>
                    <a:pt x="81" y="55"/>
                  </a:lnTo>
                  <a:lnTo>
                    <a:pt x="78" y="60"/>
                  </a:lnTo>
                  <a:lnTo>
                    <a:pt x="76" y="65"/>
                  </a:lnTo>
                  <a:lnTo>
                    <a:pt x="78" y="70"/>
                  </a:lnTo>
                  <a:lnTo>
                    <a:pt x="81" y="77"/>
                  </a:lnTo>
                  <a:lnTo>
                    <a:pt x="78" y="80"/>
                  </a:lnTo>
                  <a:lnTo>
                    <a:pt x="78" y="86"/>
                  </a:lnTo>
                  <a:lnTo>
                    <a:pt x="78" y="93"/>
                  </a:lnTo>
                  <a:lnTo>
                    <a:pt x="77" y="100"/>
                  </a:lnTo>
                  <a:lnTo>
                    <a:pt x="76" y="105"/>
                  </a:lnTo>
                  <a:lnTo>
                    <a:pt x="77" y="112"/>
                  </a:lnTo>
                  <a:lnTo>
                    <a:pt x="78" y="119"/>
                  </a:lnTo>
                  <a:lnTo>
                    <a:pt x="76" y="127"/>
                  </a:lnTo>
                  <a:lnTo>
                    <a:pt x="73" y="129"/>
                  </a:lnTo>
                  <a:lnTo>
                    <a:pt x="67" y="130"/>
                  </a:lnTo>
                  <a:lnTo>
                    <a:pt x="62" y="132"/>
                  </a:lnTo>
                  <a:lnTo>
                    <a:pt x="58" y="136"/>
                  </a:lnTo>
                  <a:lnTo>
                    <a:pt x="53" y="139"/>
                  </a:lnTo>
                  <a:lnTo>
                    <a:pt x="50" y="143"/>
                  </a:lnTo>
                  <a:lnTo>
                    <a:pt x="50" y="145"/>
                  </a:lnTo>
                  <a:lnTo>
                    <a:pt x="43" y="145"/>
                  </a:lnTo>
                  <a:lnTo>
                    <a:pt x="42" y="148"/>
                  </a:lnTo>
                  <a:lnTo>
                    <a:pt x="38" y="147"/>
                  </a:lnTo>
                  <a:lnTo>
                    <a:pt x="37" y="146"/>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5" name="Freeform 29">
              <a:extLst>
                <a:ext uri="{FF2B5EF4-FFF2-40B4-BE49-F238E27FC236}">
                  <a16:creationId xmlns:a16="http://schemas.microsoft.com/office/drawing/2014/main" id="{00000000-0008-0000-0900-0000297E1200}"/>
                </a:ext>
              </a:extLst>
            </xdr:cNvPr>
            <xdr:cNvSpPr>
              <a:spLocks noChangeAspect="1"/>
            </xdr:cNvSpPr>
          </xdr:nvSpPr>
          <xdr:spPr bwMode="auto">
            <a:xfrm rot="238154">
              <a:off x="1440" y="2990"/>
              <a:ext cx="221" cy="179"/>
            </a:xfrm>
            <a:custGeom>
              <a:avLst/>
              <a:gdLst>
                <a:gd name="T0" fmla="*/ 919 w 179"/>
                <a:gd name="T1" fmla="*/ 1009 h 146"/>
                <a:gd name="T2" fmla="*/ 427 w 179"/>
                <a:gd name="T3" fmla="*/ 1123 h 146"/>
                <a:gd name="T4" fmla="*/ 502 w 179"/>
                <a:gd name="T5" fmla="*/ 978 h 146"/>
                <a:gd name="T6" fmla="*/ 709 w 179"/>
                <a:gd name="T7" fmla="*/ 922 h 146"/>
                <a:gd name="T8" fmla="*/ 816 w 179"/>
                <a:gd name="T9" fmla="*/ 867 h 146"/>
                <a:gd name="T10" fmla="*/ 664 w 179"/>
                <a:gd name="T11" fmla="*/ 809 h 146"/>
                <a:gd name="T12" fmla="*/ 626 w 179"/>
                <a:gd name="T13" fmla="*/ 858 h 146"/>
                <a:gd name="T14" fmla="*/ 420 w 179"/>
                <a:gd name="T15" fmla="*/ 823 h 146"/>
                <a:gd name="T16" fmla="*/ 377 w 179"/>
                <a:gd name="T17" fmla="*/ 693 h 146"/>
                <a:gd name="T18" fmla="*/ 346 w 179"/>
                <a:gd name="T19" fmla="*/ 720 h 146"/>
                <a:gd name="T20" fmla="*/ 375 w 179"/>
                <a:gd name="T21" fmla="*/ 883 h 146"/>
                <a:gd name="T22" fmla="*/ 377 w 179"/>
                <a:gd name="T23" fmla="*/ 944 h 146"/>
                <a:gd name="T24" fmla="*/ 223 w 179"/>
                <a:gd name="T25" fmla="*/ 883 h 146"/>
                <a:gd name="T26" fmla="*/ 223 w 179"/>
                <a:gd name="T27" fmla="*/ 810 h 146"/>
                <a:gd name="T28" fmla="*/ 170 w 179"/>
                <a:gd name="T29" fmla="*/ 683 h 146"/>
                <a:gd name="T30" fmla="*/ 186 w 179"/>
                <a:gd name="T31" fmla="*/ 586 h 146"/>
                <a:gd name="T32" fmla="*/ 238 w 179"/>
                <a:gd name="T33" fmla="*/ 479 h 146"/>
                <a:gd name="T34" fmla="*/ 186 w 179"/>
                <a:gd name="T35" fmla="*/ 478 h 146"/>
                <a:gd name="T36" fmla="*/ 151 w 179"/>
                <a:gd name="T37" fmla="*/ 450 h 146"/>
                <a:gd name="T38" fmla="*/ 122 w 179"/>
                <a:gd name="T39" fmla="*/ 401 h 146"/>
                <a:gd name="T40" fmla="*/ 74 w 179"/>
                <a:gd name="T41" fmla="*/ 367 h 146"/>
                <a:gd name="T42" fmla="*/ 26 w 179"/>
                <a:gd name="T43" fmla="*/ 313 h 146"/>
                <a:gd name="T44" fmla="*/ 26 w 179"/>
                <a:gd name="T45" fmla="*/ 260 h 146"/>
                <a:gd name="T46" fmla="*/ 40 w 179"/>
                <a:gd name="T47" fmla="*/ 212 h 146"/>
                <a:gd name="T48" fmla="*/ 91 w 179"/>
                <a:gd name="T49" fmla="*/ 132 h 146"/>
                <a:gd name="T50" fmla="*/ 147 w 179"/>
                <a:gd name="T51" fmla="*/ 74 h 146"/>
                <a:gd name="T52" fmla="*/ 186 w 179"/>
                <a:gd name="T53" fmla="*/ 58 h 146"/>
                <a:gd name="T54" fmla="*/ 238 w 179"/>
                <a:gd name="T55" fmla="*/ 71 h 146"/>
                <a:gd name="T56" fmla="*/ 275 w 179"/>
                <a:gd name="T57" fmla="*/ 31 h 146"/>
                <a:gd name="T58" fmla="*/ 319 w 179"/>
                <a:gd name="T59" fmla="*/ 2 h 146"/>
                <a:gd name="T60" fmla="*/ 377 w 179"/>
                <a:gd name="T61" fmla="*/ 0 h 146"/>
                <a:gd name="T62" fmla="*/ 448 w 179"/>
                <a:gd name="T63" fmla="*/ 2 h 146"/>
                <a:gd name="T64" fmla="*/ 502 w 179"/>
                <a:gd name="T65" fmla="*/ 2 h 146"/>
                <a:gd name="T66" fmla="*/ 527 w 179"/>
                <a:gd name="T67" fmla="*/ 71 h 146"/>
                <a:gd name="T68" fmla="*/ 574 w 179"/>
                <a:gd name="T69" fmla="*/ 131 h 146"/>
                <a:gd name="T70" fmla="*/ 603 w 179"/>
                <a:gd name="T71" fmla="*/ 173 h 146"/>
                <a:gd name="T72" fmla="*/ 693 w 179"/>
                <a:gd name="T73" fmla="*/ 197 h 146"/>
                <a:gd name="T74" fmla="*/ 744 w 179"/>
                <a:gd name="T75" fmla="*/ 212 h 146"/>
                <a:gd name="T76" fmla="*/ 800 w 179"/>
                <a:gd name="T77" fmla="*/ 181 h 146"/>
                <a:gd name="T78" fmla="*/ 856 w 179"/>
                <a:gd name="T79" fmla="*/ 197 h 146"/>
                <a:gd name="T80" fmla="*/ 879 w 179"/>
                <a:gd name="T81" fmla="*/ 222 h 146"/>
                <a:gd name="T82" fmla="*/ 882 w 179"/>
                <a:gd name="T83" fmla="*/ 260 h 146"/>
                <a:gd name="T84" fmla="*/ 944 w 179"/>
                <a:gd name="T85" fmla="*/ 297 h 146"/>
                <a:gd name="T86" fmla="*/ 988 w 179"/>
                <a:gd name="T87" fmla="*/ 271 h 146"/>
                <a:gd name="T88" fmla="*/ 1041 w 179"/>
                <a:gd name="T89" fmla="*/ 212 h 146"/>
                <a:gd name="T90" fmla="*/ 1077 w 179"/>
                <a:gd name="T91" fmla="*/ 222 h 146"/>
                <a:gd name="T92" fmla="*/ 1100 w 179"/>
                <a:gd name="T93" fmla="*/ 244 h 146"/>
                <a:gd name="T94" fmla="*/ 1146 w 179"/>
                <a:gd name="T95" fmla="*/ 280 h 146"/>
                <a:gd name="T96" fmla="*/ 1220 w 179"/>
                <a:gd name="T97" fmla="*/ 260 h 146"/>
                <a:gd name="T98" fmla="*/ 1317 w 179"/>
                <a:gd name="T99" fmla="*/ 260 h 146"/>
                <a:gd name="T100" fmla="*/ 1475 w 179"/>
                <a:gd name="T101" fmla="*/ 260 h 146"/>
                <a:gd name="T102" fmla="*/ 1438 w 179"/>
                <a:gd name="T103" fmla="*/ 310 h 146"/>
                <a:gd name="T104" fmla="*/ 1422 w 179"/>
                <a:gd name="T105" fmla="*/ 367 h 146"/>
                <a:gd name="T106" fmla="*/ 1383 w 179"/>
                <a:gd name="T107" fmla="*/ 408 h 146"/>
                <a:gd name="T108" fmla="*/ 1340 w 179"/>
                <a:gd name="T109" fmla="*/ 478 h 146"/>
                <a:gd name="T110" fmla="*/ 1269 w 179"/>
                <a:gd name="T111" fmla="*/ 520 h 146"/>
                <a:gd name="T112" fmla="*/ 1220 w 179"/>
                <a:gd name="T113" fmla="*/ 642 h 146"/>
                <a:gd name="T114" fmla="*/ 1161 w 179"/>
                <a:gd name="T115" fmla="*/ 707 h 146"/>
                <a:gd name="T116" fmla="*/ 1112 w 179"/>
                <a:gd name="T117" fmla="*/ 750 h 146"/>
                <a:gd name="T118" fmla="*/ 1027 w 179"/>
                <a:gd name="T119" fmla="*/ 809 h 146"/>
                <a:gd name="T120" fmla="*/ 1007 w 179"/>
                <a:gd name="T121" fmla="*/ 880 h 146"/>
                <a:gd name="T122" fmla="*/ 993 w 179"/>
                <a:gd name="T123" fmla="*/ 993 h 14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79" h="146">
                  <a:moveTo>
                    <a:pt x="121" y="130"/>
                  </a:moveTo>
                  <a:lnTo>
                    <a:pt x="112" y="131"/>
                  </a:lnTo>
                  <a:lnTo>
                    <a:pt x="93" y="135"/>
                  </a:lnTo>
                  <a:lnTo>
                    <a:pt x="52" y="146"/>
                  </a:lnTo>
                  <a:lnTo>
                    <a:pt x="49" y="142"/>
                  </a:lnTo>
                  <a:lnTo>
                    <a:pt x="61" y="128"/>
                  </a:lnTo>
                  <a:lnTo>
                    <a:pt x="70" y="129"/>
                  </a:lnTo>
                  <a:lnTo>
                    <a:pt x="86" y="121"/>
                  </a:lnTo>
                  <a:lnTo>
                    <a:pt x="99" y="116"/>
                  </a:lnTo>
                  <a:lnTo>
                    <a:pt x="99" y="113"/>
                  </a:lnTo>
                  <a:lnTo>
                    <a:pt x="95" y="109"/>
                  </a:lnTo>
                  <a:lnTo>
                    <a:pt x="81" y="105"/>
                  </a:lnTo>
                  <a:lnTo>
                    <a:pt x="78" y="109"/>
                  </a:lnTo>
                  <a:lnTo>
                    <a:pt x="76" y="112"/>
                  </a:lnTo>
                  <a:lnTo>
                    <a:pt x="55" y="109"/>
                  </a:lnTo>
                  <a:lnTo>
                    <a:pt x="51" y="107"/>
                  </a:lnTo>
                  <a:lnTo>
                    <a:pt x="46" y="99"/>
                  </a:lnTo>
                  <a:lnTo>
                    <a:pt x="46" y="90"/>
                  </a:lnTo>
                  <a:lnTo>
                    <a:pt x="45" y="89"/>
                  </a:lnTo>
                  <a:lnTo>
                    <a:pt x="42" y="94"/>
                  </a:lnTo>
                  <a:lnTo>
                    <a:pt x="39" y="110"/>
                  </a:lnTo>
                  <a:lnTo>
                    <a:pt x="45" y="115"/>
                  </a:lnTo>
                  <a:lnTo>
                    <a:pt x="48" y="121"/>
                  </a:lnTo>
                  <a:lnTo>
                    <a:pt x="46" y="123"/>
                  </a:lnTo>
                  <a:lnTo>
                    <a:pt x="29" y="119"/>
                  </a:lnTo>
                  <a:lnTo>
                    <a:pt x="27" y="115"/>
                  </a:lnTo>
                  <a:lnTo>
                    <a:pt x="26" y="111"/>
                  </a:lnTo>
                  <a:lnTo>
                    <a:pt x="27" y="106"/>
                  </a:lnTo>
                  <a:lnTo>
                    <a:pt x="26" y="101"/>
                  </a:lnTo>
                  <a:lnTo>
                    <a:pt x="21" y="89"/>
                  </a:lnTo>
                  <a:lnTo>
                    <a:pt x="21" y="84"/>
                  </a:lnTo>
                  <a:lnTo>
                    <a:pt x="23" y="76"/>
                  </a:lnTo>
                  <a:lnTo>
                    <a:pt x="28" y="68"/>
                  </a:lnTo>
                  <a:lnTo>
                    <a:pt x="29" y="63"/>
                  </a:lnTo>
                  <a:lnTo>
                    <a:pt x="28" y="61"/>
                  </a:lnTo>
                  <a:lnTo>
                    <a:pt x="23" y="62"/>
                  </a:lnTo>
                  <a:lnTo>
                    <a:pt x="20" y="64"/>
                  </a:lnTo>
                  <a:lnTo>
                    <a:pt x="19" y="59"/>
                  </a:lnTo>
                  <a:lnTo>
                    <a:pt x="18" y="55"/>
                  </a:lnTo>
                  <a:lnTo>
                    <a:pt x="15" y="52"/>
                  </a:lnTo>
                  <a:lnTo>
                    <a:pt x="12" y="50"/>
                  </a:lnTo>
                  <a:lnTo>
                    <a:pt x="9" y="48"/>
                  </a:lnTo>
                  <a:lnTo>
                    <a:pt x="6" y="45"/>
                  </a:lnTo>
                  <a:lnTo>
                    <a:pt x="3" y="41"/>
                  </a:lnTo>
                  <a:lnTo>
                    <a:pt x="0" y="37"/>
                  </a:lnTo>
                  <a:lnTo>
                    <a:pt x="3" y="34"/>
                  </a:lnTo>
                  <a:lnTo>
                    <a:pt x="3" y="30"/>
                  </a:lnTo>
                  <a:lnTo>
                    <a:pt x="5" y="28"/>
                  </a:lnTo>
                  <a:lnTo>
                    <a:pt x="8" y="23"/>
                  </a:lnTo>
                  <a:lnTo>
                    <a:pt x="11" y="17"/>
                  </a:lnTo>
                  <a:lnTo>
                    <a:pt x="14" y="13"/>
                  </a:lnTo>
                  <a:lnTo>
                    <a:pt x="18" y="10"/>
                  </a:lnTo>
                  <a:lnTo>
                    <a:pt x="19" y="7"/>
                  </a:lnTo>
                  <a:lnTo>
                    <a:pt x="23" y="7"/>
                  </a:lnTo>
                  <a:lnTo>
                    <a:pt x="26" y="9"/>
                  </a:lnTo>
                  <a:lnTo>
                    <a:pt x="29" y="9"/>
                  </a:lnTo>
                  <a:lnTo>
                    <a:pt x="31" y="7"/>
                  </a:lnTo>
                  <a:lnTo>
                    <a:pt x="33" y="4"/>
                  </a:lnTo>
                  <a:lnTo>
                    <a:pt x="36" y="3"/>
                  </a:lnTo>
                  <a:lnTo>
                    <a:pt x="39" y="2"/>
                  </a:lnTo>
                  <a:lnTo>
                    <a:pt x="42" y="1"/>
                  </a:lnTo>
                  <a:lnTo>
                    <a:pt x="46" y="0"/>
                  </a:lnTo>
                  <a:lnTo>
                    <a:pt x="49" y="0"/>
                  </a:lnTo>
                  <a:lnTo>
                    <a:pt x="54" y="2"/>
                  </a:lnTo>
                  <a:lnTo>
                    <a:pt x="57" y="2"/>
                  </a:lnTo>
                  <a:lnTo>
                    <a:pt x="61" y="2"/>
                  </a:lnTo>
                  <a:lnTo>
                    <a:pt x="62" y="4"/>
                  </a:lnTo>
                  <a:lnTo>
                    <a:pt x="64" y="9"/>
                  </a:lnTo>
                  <a:lnTo>
                    <a:pt x="67" y="12"/>
                  </a:lnTo>
                  <a:lnTo>
                    <a:pt x="70" y="16"/>
                  </a:lnTo>
                  <a:lnTo>
                    <a:pt x="71" y="20"/>
                  </a:lnTo>
                  <a:lnTo>
                    <a:pt x="74" y="23"/>
                  </a:lnTo>
                  <a:lnTo>
                    <a:pt x="79" y="24"/>
                  </a:lnTo>
                  <a:lnTo>
                    <a:pt x="84" y="25"/>
                  </a:lnTo>
                  <a:lnTo>
                    <a:pt x="87" y="26"/>
                  </a:lnTo>
                  <a:lnTo>
                    <a:pt x="91" y="28"/>
                  </a:lnTo>
                  <a:lnTo>
                    <a:pt x="94" y="25"/>
                  </a:lnTo>
                  <a:lnTo>
                    <a:pt x="97" y="24"/>
                  </a:lnTo>
                  <a:lnTo>
                    <a:pt x="101" y="24"/>
                  </a:lnTo>
                  <a:lnTo>
                    <a:pt x="104" y="25"/>
                  </a:lnTo>
                  <a:lnTo>
                    <a:pt x="106" y="26"/>
                  </a:lnTo>
                  <a:lnTo>
                    <a:pt x="107" y="29"/>
                  </a:lnTo>
                  <a:lnTo>
                    <a:pt x="108" y="32"/>
                  </a:lnTo>
                  <a:lnTo>
                    <a:pt x="108" y="34"/>
                  </a:lnTo>
                  <a:lnTo>
                    <a:pt x="111" y="36"/>
                  </a:lnTo>
                  <a:lnTo>
                    <a:pt x="115" y="38"/>
                  </a:lnTo>
                  <a:lnTo>
                    <a:pt x="118" y="38"/>
                  </a:lnTo>
                  <a:lnTo>
                    <a:pt x="120" y="35"/>
                  </a:lnTo>
                  <a:lnTo>
                    <a:pt x="123" y="32"/>
                  </a:lnTo>
                  <a:lnTo>
                    <a:pt x="126" y="28"/>
                  </a:lnTo>
                  <a:lnTo>
                    <a:pt x="128" y="28"/>
                  </a:lnTo>
                  <a:lnTo>
                    <a:pt x="130" y="29"/>
                  </a:lnTo>
                  <a:lnTo>
                    <a:pt x="132" y="29"/>
                  </a:lnTo>
                  <a:lnTo>
                    <a:pt x="134" y="32"/>
                  </a:lnTo>
                  <a:lnTo>
                    <a:pt x="137" y="35"/>
                  </a:lnTo>
                  <a:lnTo>
                    <a:pt x="139" y="37"/>
                  </a:lnTo>
                  <a:lnTo>
                    <a:pt x="142" y="36"/>
                  </a:lnTo>
                  <a:lnTo>
                    <a:pt x="148" y="34"/>
                  </a:lnTo>
                  <a:lnTo>
                    <a:pt x="155" y="32"/>
                  </a:lnTo>
                  <a:lnTo>
                    <a:pt x="160" y="34"/>
                  </a:lnTo>
                  <a:lnTo>
                    <a:pt x="167" y="35"/>
                  </a:lnTo>
                  <a:lnTo>
                    <a:pt x="179" y="34"/>
                  </a:lnTo>
                  <a:lnTo>
                    <a:pt x="175" y="38"/>
                  </a:lnTo>
                  <a:lnTo>
                    <a:pt x="175" y="40"/>
                  </a:lnTo>
                  <a:lnTo>
                    <a:pt x="174" y="45"/>
                  </a:lnTo>
                  <a:lnTo>
                    <a:pt x="173" y="48"/>
                  </a:lnTo>
                  <a:lnTo>
                    <a:pt x="170" y="52"/>
                  </a:lnTo>
                  <a:lnTo>
                    <a:pt x="168" y="54"/>
                  </a:lnTo>
                  <a:lnTo>
                    <a:pt x="164" y="60"/>
                  </a:lnTo>
                  <a:lnTo>
                    <a:pt x="163" y="62"/>
                  </a:lnTo>
                  <a:lnTo>
                    <a:pt x="158" y="65"/>
                  </a:lnTo>
                  <a:lnTo>
                    <a:pt x="155" y="68"/>
                  </a:lnTo>
                  <a:lnTo>
                    <a:pt x="152" y="73"/>
                  </a:lnTo>
                  <a:lnTo>
                    <a:pt x="148" y="84"/>
                  </a:lnTo>
                  <a:lnTo>
                    <a:pt x="146" y="85"/>
                  </a:lnTo>
                  <a:lnTo>
                    <a:pt x="141" y="92"/>
                  </a:lnTo>
                  <a:lnTo>
                    <a:pt x="139" y="97"/>
                  </a:lnTo>
                  <a:lnTo>
                    <a:pt x="135" y="98"/>
                  </a:lnTo>
                  <a:lnTo>
                    <a:pt x="128" y="102"/>
                  </a:lnTo>
                  <a:lnTo>
                    <a:pt x="125" y="105"/>
                  </a:lnTo>
                  <a:lnTo>
                    <a:pt x="124" y="108"/>
                  </a:lnTo>
                  <a:lnTo>
                    <a:pt x="122" y="114"/>
                  </a:lnTo>
                  <a:lnTo>
                    <a:pt x="121" y="123"/>
                  </a:lnTo>
                  <a:lnTo>
                    <a:pt x="121" y="130"/>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6" name="Freeform 30">
              <a:extLst>
                <a:ext uri="{FF2B5EF4-FFF2-40B4-BE49-F238E27FC236}">
                  <a16:creationId xmlns:a16="http://schemas.microsoft.com/office/drawing/2014/main" id="{00000000-0008-0000-0900-00002A7E1200}"/>
                </a:ext>
              </a:extLst>
            </xdr:cNvPr>
            <xdr:cNvSpPr>
              <a:spLocks noChangeAspect="1"/>
            </xdr:cNvSpPr>
          </xdr:nvSpPr>
          <xdr:spPr bwMode="auto">
            <a:xfrm rot="238154">
              <a:off x="1277" y="3011"/>
              <a:ext cx="202" cy="313"/>
            </a:xfrm>
            <a:custGeom>
              <a:avLst/>
              <a:gdLst>
                <a:gd name="T0" fmla="*/ 169 w 164"/>
                <a:gd name="T1" fmla="*/ 2041 h 254"/>
                <a:gd name="T2" fmla="*/ 137 w 164"/>
                <a:gd name="T3" fmla="*/ 2006 h 254"/>
                <a:gd name="T4" fmla="*/ 90 w 164"/>
                <a:gd name="T5" fmla="*/ 1935 h 254"/>
                <a:gd name="T6" fmla="*/ 2 w 164"/>
                <a:gd name="T7" fmla="*/ 1837 h 254"/>
                <a:gd name="T8" fmla="*/ 0 w 164"/>
                <a:gd name="T9" fmla="*/ 1761 h 254"/>
                <a:gd name="T10" fmla="*/ 39 w 164"/>
                <a:gd name="T11" fmla="*/ 1778 h 254"/>
                <a:gd name="T12" fmla="*/ 107 w 164"/>
                <a:gd name="T13" fmla="*/ 1747 h 254"/>
                <a:gd name="T14" fmla="*/ 132 w 164"/>
                <a:gd name="T15" fmla="*/ 1701 h 254"/>
                <a:gd name="T16" fmla="*/ 201 w 164"/>
                <a:gd name="T17" fmla="*/ 1645 h 254"/>
                <a:gd name="T18" fmla="*/ 289 w 164"/>
                <a:gd name="T19" fmla="*/ 1628 h 254"/>
                <a:gd name="T20" fmla="*/ 334 w 164"/>
                <a:gd name="T21" fmla="*/ 1540 h 254"/>
                <a:gd name="T22" fmla="*/ 315 w 164"/>
                <a:gd name="T23" fmla="*/ 1429 h 254"/>
                <a:gd name="T24" fmla="*/ 334 w 164"/>
                <a:gd name="T25" fmla="*/ 1330 h 254"/>
                <a:gd name="T26" fmla="*/ 334 w 164"/>
                <a:gd name="T27" fmla="*/ 1222 h 254"/>
                <a:gd name="T28" fmla="*/ 334 w 164"/>
                <a:gd name="T29" fmla="*/ 1150 h 254"/>
                <a:gd name="T30" fmla="*/ 334 w 164"/>
                <a:gd name="T31" fmla="*/ 1072 h 254"/>
                <a:gd name="T32" fmla="*/ 390 w 164"/>
                <a:gd name="T33" fmla="*/ 1045 h 254"/>
                <a:gd name="T34" fmla="*/ 451 w 164"/>
                <a:gd name="T35" fmla="*/ 1041 h 254"/>
                <a:gd name="T36" fmla="*/ 463 w 164"/>
                <a:gd name="T37" fmla="*/ 965 h 254"/>
                <a:gd name="T38" fmla="*/ 411 w 164"/>
                <a:gd name="T39" fmla="*/ 895 h 254"/>
                <a:gd name="T40" fmla="*/ 346 w 164"/>
                <a:gd name="T41" fmla="*/ 893 h 254"/>
                <a:gd name="T42" fmla="*/ 301 w 164"/>
                <a:gd name="T43" fmla="*/ 823 h 254"/>
                <a:gd name="T44" fmla="*/ 317 w 164"/>
                <a:gd name="T45" fmla="*/ 733 h 254"/>
                <a:gd name="T46" fmla="*/ 339 w 164"/>
                <a:gd name="T47" fmla="*/ 668 h 254"/>
                <a:gd name="T48" fmla="*/ 289 w 164"/>
                <a:gd name="T49" fmla="*/ 653 h 254"/>
                <a:gd name="T50" fmla="*/ 289 w 164"/>
                <a:gd name="T51" fmla="*/ 589 h 254"/>
                <a:gd name="T52" fmla="*/ 356 w 164"/>
                <a:gd name="T53" fmla="*/ 542 h 254"/>
                <a:gd name="T54" fmla="*/ 376 w 164"/>
                <a:gd name="T55" fmla="*/ 478 h 254"/>
                <a:gd name="T56" fmla="*/ 411 w 164"/>
                <a:gd name="T57" fmla="*/ 440 h 254"/>
                <a:gd name="T58" fmla="*/ 451 w 164"/>
                <a:gd name="T59" fmla="*/ 465 h 254"/>
                <a:gd name="T60" fmla="*/ 539 w 164"/>
                <a:gd name="T61" fmla="*/ 486 h 254"/>
                <a:gd name="T62" fmla="*/ 620 w 164"/>
                <a:gd name="T63" fmla="*/ 478 h 254"/>
                <a:gd name="T64" fmla="*/ 653 w 164"/>
                <a:gd name="T65" fmla="*/ 392 h 254"/>
                <a:gd name="T66" fmla="*/ 693 w 164"/>
                <a:gd name="T67" fmla="*/ 335 h 254"/>
                <a:gd name="T68" fmla="*/ 735 w 164"/>
                <a:gd name="T69" fmla="*/ 132 h 254"/>
                <a:gd name="T70" fmla="*/ 728 w 164"/>
                <a:gd name="T71" fmla="*/ 26 h 254"/>
                <a:gd name="T72" fmla="*/ 804 w 164"/>
                <a:gd name="T73" fmla="*/ 26 h 254"/>
                <a:gd name="T74" fmla="*/ 872 w 164"/>
                <a:gd name="T75" fmla="*/ 0 h 254"/>
                <a:gd name="T76" fmla="*/ 905 w 164"/>
                <a:gd name="T77" fmla="*/ 39 h 254"/>
                <a:gd name="T78" fmla="*/ 941 w 164"/>
                <a:gd name="T79" fmla="*/ 107 h 254"/>
                <a:gd name="T80" fmla="*/ 977 w 164"/>
                <a:gd name="T81" fmla="*/ 111 h 254"/>
                <a:gd name="T82" fmla="*/ 1015 w 164"/>
                <a:gd name="T83" fmla="*/ 78 h 254"/>
                <a:gd name="T84" fmla="*/ 1073 w 164"/>
                <a:gd name="T85" fmla="*/ 145 h 254"/>
                <a:gd name="T86" fmla="*/ 1115 w 164"/>
                <a:gd name="T87" fmla="*/ 185 h 254"/>
                <a:gd name="T88" fmla="*/ 1164 w 164"/>
                <a:gd name="T89" fmla="*/ 228 h 254"/>
                <a:gd name="T90" fmla="*/ 1185 w 164"/>
                <a:gd name="T91" fmla="*/ 301 h 254"/>
                <a:gd name="T92" fmla="*/ 1040 w 164"/>
                <a:gd name="T93" fmla="*/ 377 h 254"/>
                <a:gd name="T94" fmla="*/ 1008 w 164"/>
                <a:gd name="T95" fmla="*/ 542 h 254"/>
                <a:gd name="T96" fmla="*/ 910 w 164"/>
                <a:gd name="T97" fmla="*/ 620 h 254"/>
                <a:gd name="T98" fmla="*/ 893 w 164"/>
                <a:gd name="T99" fmla="*/ 726 h 254"/>
                <a:gd name="T100" fmla="*/ 910 w 164"/>
                <a:gd name="T101" fmla="*/ 870 h 254"/>
                <a:gd name="T102" fmla="*/ 1042 w 164"/>
                <a:gd name="T103" fmla="*/ 941 h 254"/>
                <a:gd name="T104" fmla="*/ 1187 w 164"/>
                <a:gd name="T105" fmla="*/ 981 h 254"/>
                <a:gd name="T106" fmla="*/ 1283 w 164"/>
                <a:gd name="T107" fmla="*/ 966 h 254"/>
                <a:gd name="T108" fmla="*/ 1281 w 164"/>
                <a:gd name="T109" fmla="*/ 1356 h 254"/>
                <a:gd name="T110" fmla="*/ 1121 w 164"/>
                <a:gd name="T111" fmla="*/ 1391 h 254"/>
                <a:gd name="T112" fmla="*/ 945 w 164"/>
                <a:gd name="T113" fmla="*/ 1359 h 254"/>
                <a:gd name="T114" fmla="*/ 634 w 164"/>
                <a:gd name="T115" fmla="*/ 1417 h 254"/>
                <a:gd name="T116" fmla="*/ 539 w 164"/>
                <a:gd name="T117" fmla="*/ 1540 h 254"/>
                <a:gd name="T118" fmla="*/ 485 w 164"/>
                <a:gd name="T119" fmla="*/ 1587 h 254"/>
                <a:gd name="T120" fmla="*/ 463 w 164"/>
                <a:gd name="T121" fmla="*/ 1739 h 254"/>
                <a:gd name="T122" fmla="*/ 305 w 164"/>
                <a:gd name="T123" fmla="*/ 1852 h 254"/>
                <a:gd name="T124" fmla="*/ 208 w 164"/>
                <a:gd name="T125" fmla="*/ 2007 h 254"/>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164" h="254">
                  <a:moveTo>
                    <a:pt x="23" y="254"/>
                  </a:moveTo>
                  <a:lnTo>
                    <a:pt x="21" y="253"/>
                  </a:lnTo>
                  <a:lnTo>
                    <a:pt x="17" y="251"/>
                  </a:lnTo>
                  <a:lnTo>
                    <a:pt x="17" y="248"/>
                  </a:lnTo>
                  <a:lnTo>
                    <a:pt x="13" y="244"/>
                  </a:lnTo>
                  <a:lnTo>
                    <a:pt x="11" y="239"/>
                  </a:lnTo>
                  <a:lnTo>
                    <a:pt x="7" y="235"/>
                  </a:lnTo>
                  <a:lnTo>
                    <a:pt x="2" y="228"/>
                  </a:lnTo>
                  <a:lnTo>
                    <a:pt x="2" y="223"/>
                  </a:lnTo>
                  <a:lnTo>
                    <a:pt x="0" y="218"/>
                  </a:lnTo>
                  <a:lnTo>
                    <a:pt x="1" y="219"/>
                  </a:lnTo>
                  <a:lnTo>
                    <a:pt x="5" y="220"/>
                  </a:lnTo>
                  <a:lnTo>
                    <a:pt x="6" y="217"/>
                  </a:lnTo>
                  <a:lnTo>
                    <a:pt x="13" y="217"/>
                  </a:lnTo>
                  <a:lnTo>
                    <a:pt x="13" y="215"/>
                  </a:lnTo>
                  <a:lnTo>
                    <a:pt x="16" y="211"/>
                  </a:lnTo>
                  <a:lnTo>
                    <a:pt x="21" y="208"/>
                  </a:lnTo>
                  <a:lnTo>
                    <a:pt x="25" y="204"/>
                  </a:lnTo>
                  <a:lnTo>
                    <a:pt x="30" y="202"/>
                  </a:lnTo>
                  <a:lnTo>
                    <a:pt x="36" y="201"/>
                  </a:lnTo>
                  <a:lnTo>
                    <a:pt x="39" y="199"/>
                  </a:lnTo>
                  <a:lnTo>
                    <a:pt x="41" y="191"/>
                  </a:lnTo>
                  <a:lnTo>
                    <a:pt x="40" y="184"/>
                  </a:lnTo>
                  <a:lnTo>
                    <a:pt x="39" y="177"/>
                  </a:lnTo>
                  <a:lnTo>
                    <a:pt x="40" y="172"/>
                  </a:lnTo>
                  <a:lnTo>
                    <a:pt x="41" y="165"/>
                  </a:lnTo>
                  <a:lnTo>
                    <a:pt x="41" y="158"/>
                  </a:lnTo>
                  <a:lnTo>
                    <a:pt x="41" y="152"/>
                  </a:lnTo>
                  <a:lnTo>
                    <a:pt x="44" y="149"/>
                  </a:lnTo>
                  <a:lnTo>
                    <a:pt x="41" y="142"/>
                  </a:lnTo>
                  <a:lnTo>
                    <a:pt x="39" y="137"/>
                  </a:lnTo>
                  <a:lnTo>
                    <a:pt x="41" y="132"/>
                  </a:lnTo>
                  <a:lnTo>
                    <a:pt x="44" y="127"/>
                  </a:lnTo>
                  <a:lnTo>
                    <a:pt x="49" y="130"/>
                  </a:lnTo>
                  <a:lnTo>
                    <a:pt x="53" y="130"/>
                  </a:lnTo>
                  <a:lnTo>
                    <a:pt x="56" y="129"/>
                  </a:lnTo>
                  <a:lnTo>
                    <a:pt x="57" y="124"/>
                  </a:lnTo>
                  <a:lnTo>
                    <a:pt x="58" y="119"/>
                  </a:lnTo>
                  <a:lnTo>
                    <a:pt x="54" y="115"/>
                  </a:lnTo>
                  <a:lnTo>
                    <a:pt x="51" y="111"/>
                  </a:lnTo>
                  <a:lnTo>
                    <a:pt x="47" y="111"/>
                  </a:lnTo>
                  <a:lnTo>
                    <a:pt x="43" y="110"/>
                  </a:lnTo>
                  <a:lnTo>
                    <a:pt x="40" y="107"/>
                  </a:lnTo>
                  <a:lnTo>
                    <a:pt x="37" y="102"/>
                  </a:lnTo>
                  <a:lnTo>
                    <a:pt x="38" y="97"/>
                  </a:lnTo>
                  <a:lnTo>
                    <a:pt x="40" y="91"/>
                  </a:lnTo>
                  <a:lnTo>
                    <a:pt x="42" y="88"/>
                  </a:lnTo>
                  <a:lnTo>
                    <a:pt x="42" y="83"/>
                  </a:lnTo>
                  <a:lnTo>
                    <a:pt x="39" y="82"/>
                  </a:lnTo>
                  <a:lnTo>
                    <a:pt x="36" y="81"/>
                  </a:lnTo>
                  <a:lnTo>
                    <a:pt x="35" y="77"/>
                  </a:lnTo>
                  <a:lnTo>
                    <a:pt x="36" y="73"/>
                  </a:lnTo>
                  <a:lnTo>
                    <a:pt x="41" y="70"/>
                  </a:lnTo>
                  <a:lnTo>
                    <a:pt x="44" y="67"/>
                  </a:lnTo>
                  <a:lnTo>
                    <a:pt x="47" y="64"/>
                  </a:lnTo>
                  <a:lnTo>
                    <a:pt x="47" y="59"/>
                  </a:lnTo>
                  <a:lnTo>
                    <a:pt x="47" y="55"/>
                  </a:lnTo>
                  <a:lnTo>
                    <a:pt x="51" y="54"/>
                  </a:lnTo>
                  <a:lnTo>
                    <a:pt x="53" y="56"/>
                  </a:lnTo>
                  <a:lnTo>
                    <a:pt x="56" y="58"/>
                  </a:lnTo>
                  <a:lnTo>
                    <a:pt x="61" y="59"/>
                  </a:lnTo>
                  <a:lnTo>
                    <a:pt x="67" y="61"/>
                  </a:lnTo>
                  <a:lnTo>
                    <a:pt x="71" y="61"/>
                  </a:lnTo>
                  <a:lnTo>
                    <a:pt x="77" y="59"/>
                  </a:lnTo>
                  <a:lnTo>
                    <a:pt x="79" y="54"/>
                  </a:lnTo>
                  <a:lnTo>
                    <a:pt x="81" y="49"/>
                  </a:lnTo>
                  <a:lnTo>
                    <a:pt x="84" y="46"/>
                  </a:lnTo>
                  <a:lnTo>
                    <a:pt x="86" y="41"/>
                  </a:lnTo>
                  <a:lnTo>
                    <a:pt x="91" y="27"/>
                  </a:lnTo>
                  <a:lnTo>
                    <a:pt x="92" y="16"/>
                  </a:lnTo>
                  <a:lnTo>
                    <a:pt x="92" y="11"/>
                  </a:lnTo>
                  <a:lnTo>
                    <a:pt x="91" y="3"/>
                  </a:lnTo>
                  <a:lnTo>
                    <a:pt x="95" y="4"/>
                  </a:lnTo>
                  <a:lnTo>
                    <a:pt x="100" y="3"/>
                  </a:lnTo>
                  <a:lnTo>
                    <a:pt x="104" y="3"/>
                  </a:lnTo>
                  <a:lnTo>
                    <a:pt x="109" y="0"/>
                  </a:lnTo>
                  <a:lnTo>
                    <a:pt x="110" y="0"/>
                  </a:lnTo>
                  <a:lnTo>
                    <a:pt x="113" y="5"/>
                  </a:lnTo>
                  <a:lnTo>
                    <a:pt x="115" y="9"/>
                  </a:lnTo>
                  <a:lnTo>
                    <a:pt x="117" y="13"/>
                  </a:lnTo>
                  <a:lnTo>
                    <a:pt x="119" y="14"/>
                  </a:lnTo>
                  <a:lnTo>
                    <a:pt x="121" y="14"/>
                  </a:lnTo>
                  <a:lnTo>
                    <a:pt x="126" y="11"/>
                  </a:lnTo>
                  <a:lnTo>
                    <a:pt x="127" y="10"/>
                  </a:lnTo>
                  <a:lnTo>
                    <a:pt x="130" y="14"/>
                  </a:lnTo>
                  <a:lnTo>
                    <a:pt x="133" y="18"/>
                  </a:lnTo>
                  <a:lnTo>
                    <a:pt x="136" y="21"/>
                  </a:lnTo>
                  <a:lnTo>
                    <a:pt x="139" y="23"/>
                  </a:lnTo>
                  <a:lnTo>
                    <a:pt x="142" y="25"/>
                  </a:lnTo>
                  <a:lnTo>
                    <a:pt x="145" y="28"/>
                  </a:lnTo>
                  <a:lnTo>
                    <a:pt x="146" y="32"/>
                  </a:lnTo>
                  <a:lnTo>
                    <a:pt x="147" y="37"/>
                  </a:lnTo>
                  <a:lnTo>
                    <a:pt x="136" y="41"/>
                  </a:lnTo>
                  <a:lnTo>
                    <a:pt x="129" y="47"/>
                  </a:lnTo>
                  <a:lnTo>
                    <a:pt x="127" y="55"/>
                  </a:lnTo>
                  <a:lnTo>
                    <a:pt x="126" y="67"/>
                  </a:lnTo>
                  <a:lnTo>
                    <a:pt x="123" y="70"/>
                  </a:lnTo>
                  <a:lnTo>
                    <a:pt x="114" y="77"/>
                  </a:lnTo>
                  <a:lnTo>
                    <a:pt x="112" y="82"/>
                  </a:lnTo>
                  <a:lnTo>
                    <a:pt x="111" y="90"/>
                  </a:lnTo>
                  <a:lnTo>
                    <a:pt x="111" y="99"/>
                  </a:lnTo>
                  <a:lnTo>
                    <a:pt x="114" y="107"/>
                  </a:lnTo>
                  <a:lnTo>
                    <a:pt x="120" y="111"/>
                  </a:lnTo>
                  <a:lnTo>
                    <a:pt x="130" y="117"/>
                  </a:lnTo>
                  <a:lnTo>
                    <a:pt x="139" y="121"/>
                  </a:lnTo>
                  <a:lnTo>
                    <a:pt x="148" y="121"/>
                  </a:lnTo>
                  <a:lnTo>
                    <a:pt x="156" y="122"/>
                  </a:lnTo>
                  <a:lnTo>
                    <a:pt x="160" y="120"/>
                  </a:lnTo>
                  <a:lnTo>
                    <a:pt x="164" y="140"/>
                  </a:lnTo>
                  <a:lnTo>
                    <a:pt x="159" y="168"/>
                  </a:lnTo>
                  <a:lnTo>
                    <a:pt x="155" y="170"/>
                  </a:lnTo>
                  <a:lnTo>
                    <a:pt x="140" y="172"/>
                  </a:lnTo>
                  <a:lnTo>
                    <a:pt x="122" y="171"/>
                  </a:lnTo>
                  <a:lnTo>
                    <a:pt x="118" y="169"/>
                  </a:lnTo>
                  <a:lnTo>
                    <a:pt x="97" y="170"/>
                  </a:lnTo>
                  <a:lnTo>
                    <a:pt x="79" y="175"/>
                  </a:lnTo>
                  <a:lnTo>
                    <a:pt x="73" y="182"/>
                  </a:lnTo>
                  <a:lnTo>
                    <a:pt x="67" y="191"/>
                  </a:lnTo>
                  <a:lnTo>
                    <a:pt x="63" y="194"/>
                  </a:lnTo>
                  <a:lnTo>
                    <a:pt x="61" y="197"/>
                  </a:lnTo>
                  <a:lnTo>
                    <a:pt x="60" y="211"/>
                  </a:lnTo>
                  <a:lnTo>
                    <a:pt x="58" y="215"/>
                  </a:lnTo>
                  <a:lnTo>
                    <a:pt x="43" y="224"/>
                  </a:lnTo>
                  <a:lnTo>
                    <a:pt x="38" y="229"/>
                  </a:lnTo>
                  <a:lnTo>
                    <a:pt x="32" y="239"/>
                  </a:lnTo>
                  <a:lnTo>
                    <a:pt x="26" y="249"/>
                  </a:lnTo>
                  <a:lnTo>
                    <a:pt x="23" y="254"/>
                  </a:lnTo>
                  <a:close/>
                </a:path>
              </a:pathLst>
            </a:custGeom>
            <a:solidFill>
              <a:srgbClr val="BDC3C4"/>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7" name="Freeform 31" descr="右下がり対角線 (太)">
              <a:extLst>
                <a:ext uri="{FF2B5EF4-FFF2-40B4-BE49-F238E27FC236}">
                  <a16:creationId xmlns:a16="http://schemas.microsoft.com/office/drawing/2014/main" id="{00000000-0008-0000-0900-00002B7E1200}"/>
                </a:ext>
              </a:extLst>
            </xdr:cNvPr>
            <xdr:cNvSpPr>
              <a:spLocks noChangeAspect="1"/>
            </xdr:cNvSpPr>
          </xdr:nvSpPr>
          <xdr:spPr bwMode="auto">
            <a:xfrm rot="238154">
              <a:off x="1288" y="2905"/>
              <a:ext cx="118" cy="197"/>
            </a:xfrm>
            <a:custGeom>
              <a:avLst/>
              <a:gdLst>
                <a:gd name="T0" fmla="*/ 286 w 95"/>
                <a:gd name="T1" fmla="*/ 1269 h 160"/>
                <a:gd name="T2" fmla="*/ 256 w 95"/>
                <a:gd name="T3" fmla="*/ 1186 h 160"/>
                <a:gd name="T4" fmla="*/ 193 w 95"/>
                <a:gd name="T5" fmla="*/ 1116 h 160"/>
                <a:gd name="T6" fmla="*/ 168 w 95"/>
                <a:gd name="T7" fmla="*/ 1090 h 160"/>
                <a:gd name="T8" fmla="*/ 109 w 95"/>
                <a:gd name="T9" fmla="*/ 1090 h 160"/>
                <a:gd name="T10" fmla="*/ 96 w 95"/>
                <a:gd name="T11" fmla="*/ 1007 h 160"/>
                <a:gd name="T12" fmla="*/ 62 w 95"/>
                <a:gd name="T13" fmla="*/ 922 h 160"/>
                <a:gd name="T14" fmla="*/ 62 w 95"/>
                <a:gd name="T15" fmla="*/ 805 h 160"/>
                <a:gd name="T16" fmla="*/ 88 w 95"/>
                <a:gd name="T17" fmla="*/ 706 h 160"/>
                <a:gd name="T18" fmla="*/ 88 w 95"/>
                <a:gd name="T19" fmla="*/ 614 h 160"/>
                <a:gd name="T20" fmla="*/ 88 w 95"/>
                <a:gd name="T21" fmla="*/ 513 h 160"/>
                <a:gd name="T22" fmla="*/ 2 w 95"/>
                <a:gd name="T23" fmla="*/ 478 h 160"/>
                <a:gd name="T24" fmla="*/ 0 w 95"/>
                <a:gd name="T25" fmla="*/ 426 h 160"/>
                <a:gd name="T26" fmla="*/ 40 w 95"/>
                <a:gd name="T27" fmla="*/ 389 h 160"/>
                <a:gd name="T28" fmla="*/ 148 w 95"/>
                <a:gd name="T29" fmla="*/ 389 h 160"/>
                <a:gd name="T30" fmla="*/ 209 w 95"/>
                <a:gd name="T31" fmla="*/ 374 h 160"/>
                <a:gd name="T32" fmla="*/ 243 w 95"/>
                <a:gd name="T33" fmla="*/ 304 h 160"/>
                <a:gd name="T34" fmla="*/ 284 w 95"/>
                <a:gd name="T35" fmla="*/ 247 h 160"/>
                <a:gd name="T36" fmla="*/ 323 w 95"/>
                <a:gd name="T37" fmla="*/ 275 h 160"/>
                <a:gd name="T38" fmla="*/ 355 w 95"/>
                <a:gd name="T39" fmla="*/ 247 h 160"/>
                <a:gd name="T40" fmla="*/ 429 w 95"/>
                <a:gd name="T41" fmla="*/ 229 h 160"/>
                <a:gd name="T42" fmla="*/ 460 w 95"/>
                <a:gd name="T43" fmla="*/ 181 h 160"/>
                <a:gd name="T44" fmla="*/ 529 w 95"/>
                <a:gd name="T45" fmla="*/ 181 h 160"/>
                <a:gd name="T46" fmla="*/ 529 w 95"/>
                <a:gd name="T47" fmla="*/ 111 h 160"/>
                <a:gd name="T48" fmla="*/ 514 w 95"/>
                <a:gd name="T49" fmla="*/ 1 h 160"/>
                <a:gd name="T50" fmla="*/ 584 w 95"/>
                <a:gd name="T51" fmla="*/ 26 h 160"/>
                <a:gd name="T52" fmla="*/ 662 w 95"/>
                <a:gd name="T53" fmla="*/ 73 h 160"/>
                <a:gd name="T54" fmla="*/ 696 w 95"/>
                <a:gd name="T55" fmla="*/ 111 h 160"/>
                <a:gd name="T56" fmla="*/ 725 w 95"/>
                <a:gd name="T57" fmla="*/ 116 h 160"/>
                <a:gd name="T58" fmla="*/ 725 w 95"/>
                <a:gd name="T59" fmla="*/ 169 h 160"/>
                <a:gd name="T60" fmla="*/ 754 w 95"/>
                <a:gd name="T61" fmla="*/ 229 h 160"/>
                <a:gd name="T62" fmla="*/ 778 w 95"/>
                <a:gd name="T63" fmla="*/ 281 h 160"/>
                <a:gd name="T64" fmla="*/ 792 w 95"/>
                <a:gd name="T65" fmla="*/ 329 h 160"/>
                <a:gd name="T66" fmla="*/ 822 w 95"/>
                <a:gd name="T67" fmla="*/ 411 h 160"/>
                <a:gd name="T68" fmla="*/ 833 w 95"/>
                <a:gd name="T69" fmla="*/ 478 h 160"/>
                <a:gd name="T70" fmla="*/ 792 w 95"/>
                <a:gd name="T71" fmla="*/ 543 h 160"/>
                <a:gd name="T72" fmla="*/ 758 w 95"/>
                <a:gd name="T73" fmla="*/ 654 h 160"/>
                <a:gd name="T74" fmla="*/ 790 w 95"/>
                <a:gd name="T75" fmla="*/ 688 h 160"/>
                <a:gd name="T76" fmla="*/ 792 w 95"/>
                <a:gd name="T77" fmla="*/ 795 h 160"/>
                <a:gd name="T78" fmla="*/ 747 w 95"/>
                <a:gd name="T79" fmla="*/ 991 h 160"/>
                <a:gd name="T80" fmla="*/ 697 w 95"/>
                <a:gd name="T81" fmla="*/ 1056 h 160"/>
                <a:gd name="T82" fmla="*/ 662 w 95"/>
                <a:gd name="T83" fmla="*/ 1135 h 160"/>
                <a:gd name="T84" fmla="*/ 579 w 95"/>
                <a:gd name="T85" fmla="*/ 1149 h 160"/>
                <a:gd name="T86" fmla="*/ 473 w 95"/>
                <a:gd name="T87" fmla="*/ 1129 h 160"/>
                <a:gd name="T88" fmla="*/ 438 w 95"/>
                <a:gd name="T89" fmla="*/ 1100 h 160"/>
                <a:gd name="T90" fmla="*/ 401 w 95"/>
                <a:gd name="T91" fmla="*/ 1135 h 160"/>
                <a:gd name="T92" fmla="*/ 375 w 95"/>
                <a:gd name="T93" fmla="*/ 1205 h 160"/>
                <a:gd name="T94" fmla="*/ 302 w 95"/>
                <a:gd name="T95" fmla="*/ 1250 h 160"/>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95" h="160">
                  <a:moveTo>
                    <a:pt x="34" y="160"/>
                  </a:moveTo>
                  <a:lnTo>
                    <a:pt x="33" y="158"/>
                  </a:lnTo>
                  <a:lnTo>
                    <a:pt x="32" y="153"/>
                  </a:lnTo>
                  <a:lnTo>
                    <a:pt x="29" y="148"/>
                  </a:lnTo>
                  <a:lnTo>
                    <a:pt x="23" y="143"/>
                  </a:lnTo>
                  <a:lnTo>
                    <a:pt x="22" y="140"/>
                  </a:lnTo>
                  <a:lnTo>
                    <a:pt x="22" y="137"/>
                  </a:lnTo>
                  <a:lnTo>
                    <a:pt x="19" y="136"/>
                  </a:lnTo>
                  <a:lnTo>
                    <a:pt x="15" y="137"/>
                  </a:lnTo>
                  <a:lnTo>
                    <a:pt x="12" y="136"/>
                  </a:lnTo>
                  <a:lnTo>
                    <a:pt x="11" y="133"/>
                  </a:lnTo>
                  <a:lnTo>
                    <a:pt x="11" y="126"/>
                  </a:lnTo>
                  <a:lnTo>
                    <a:pt x="9" y="121"/>
                  </a:lnTo>
                  <a:lnTo>
                    <a:pt x="7" y="115"/>
                  </a:lnTo>
                  <a:lnTo>
                    <a:pt x="7" y="108"/>
                  </a:lnTo>
                  <a:lnTo>
                    <a:pt x="7" y="101"/>
                  </a:lnTo>
                  <a:lnTo>
                    <a:pt x="10" y="92"/>
                  </a:lnTo>
                  <a:lnTo>
                    <a:pt x="10" y="88"/>
                  </a:lnTo>
                  <a:lnTo>
                    <a:pt x="9" y="82"/>
                  </a:lnTo>
                  <a:lnTo>
                    <a:pt x="10" y="76"/>
                  </a:lnTo>
                  <a:lnTo>
                    <a:pt x="10" y="69"/>
                  </a:lnTo>
                  <a:lnTo>
                    <a:pt x="10" y="64"/>
                  </a:lnTo>
                  <a:lnTo>
                    <a:pt x="6" y="61"/>
                  </a:lnTo>
                  <a:lnTo>
                    <a:pt x="2" y="59"/>
                  </a:lnTo>
                  <a:lnTo>
                    <a:pt x="0" y="53"/>
                  </a:lnTo>
                  <a:lnTo>
                    <a:pt x="3" y="51"/>
                  </a:lnTo>
                  <a:lnTo>
                    <a:pt x="5" y="49"/>
                  </a:lnTo>
                  <a:lnTo>
                    <a:pt x="10" y="48"/>
                  </a:lnTo>
                  <a:lnTo>
                    <a:pt x="17" y="49"/>
                  </a:lnTo>
                  <a:lnTo>
                    <a:pt x="23" y="49"/>
                  </a:lnTo>
                  <a:lnTo>
                    <a:pt x="24" y="47"/>
                  </a:lnTo>
                  <a:lnTo>
                    <a:pt x="25" y="43"/>
                  </a:lnTo>
                  <a:lnTo>
                    <a:pt x="28" y="38"/>
                  </a:lnTo>
                  <a:lnTo>
                    <a:pt x="29" y="36"/>
                  </a:lnTo>
                  <a:lnTo>
                    <a:pt x="32" y="31"/>
                  </a:lnTo>
                  <a:lnTo>
                    <a:pt x="34" y="33"/>
                  </a:lnTo>
                  <a:lnTo>
                    <a:pt x="37" y="34"/>
                  </a:lnTo>
                  <a:lnTo>
                    <a:pt x="38" y="31"/>
                  </a:lnTo>
                  <a:lnTo>
                    <a:pt x="41" y="31"/>
                  </a:lnTo>
                  <a:lnTo>
                    <a:pt x="45" y="30"/>
                  </a:lnTo>
                  <a:lnTo>
                    <a:pt x="49" y="29"/>
                  </a:lnTo>
                  <a:lnTo>
                    <a:pt x="52" y="25"/>
                  </a:lnTo>
                  <a:lnTo>
                    <a:pt x="52" y="23"/>
                  </a:lnTo>
                  <a:lnTo>
                    <a:pt x="55" y="23"/>
                  </a:lnTo>
                  <a:lnTo>
                    <a:pt x="60" y="23"/>
                  </a:lnTo>
                  <a:lnTo>
                    <a:pt x="60" y="21"/>
                  </a:lnTo>
                  <a:lnTo>
                    <a:pt x="60" y="14"/>
                  </a:lnTo>
                  <a:lnTo>
                    <a:pt x="58" y="7"/>
                  </a:lnTo>
                  <a:lnTo>
                    <a:pt x="59" y="1"/>
                  </a:lnTo>
                  <a:lnTo>
                    <a:pt x="63" y="0"/>
                  </a:lnTo>
                  <a:lnTo>
                    <a:pt x="67" y="3"/>
                  </a:lnTo>
                  <a:lnTo>
                    <a:pt x="72" y="8"/>
                  </a:lnTo>
                  <a:lnTo>
                    <a:pt x="76" y="9"/>
                  </a:lnTo>
                  <a:lnTo>
                    <a:pt x="78" y="12"/>
                  </a:lnTo>
                  <a:lnTo>
                    <a:pt x="79" y="14"/>
                  </a:lnTo>
                  <a:lnTo>
                    <a:pt x="81" y="15"/>
                  </a:lnTo>
                  <a:lnTo>
                    <a:pt x="83" y="15"/>
                  </a:lnTo>
                  <a:lnTo>
                    <a:pt x="84" y="17"/>
                  </a:lnTo>
                  <a:lnTo>
                    <a:pt x="83" y="21"/>
                  </a:lnTo>
                  <a:lnTo>
                    <a:pt x="84" y="27"/>
                  </a:lnTo>
                  <a:lnTo>
                    <a:pt x="86" y="29"/>
                  </a:lnTo>
                  <a:lnTo>
                    <a:pt x="91" y="31"/>
                  </a:lnTo>
                  <a:lnTo>
                    <a:pt x="89" y="35"/>
                  </a:lnTo>
                  <a:lnTo>
                    <a:pt x="89" y="37"/>
                  </a:lnTo>
                  <a:lnTo>
                    <a:pt x="91" y="41"/>
                  </a:lnTo>
                  <a:lnTo>
                    <a:pt x="93" y="45"/>
                  </a:lnTo>
                  <a:lnTo>
                    <a:pt x="94" y="51"/>
                  </a:lnTo>
                  <a:lnTo>
                    <a:pt x="95" y="56"/>
                  </a:lnTo>
                  <a:lnTo>
                    <a:pt x="95" y="59"/>
                  </a:lnTo>
                  <a:lnTo>
                    <a:pt x="94" y="63"/>
                  </a:lnTo>
                  <a:lnTo>
                    <a:pt x="91" y="68"/>
                  </a:lnTo>
                  <a:lnTo>
                    <a:pt x="88" y="74"/>
                  </a:lnTo>
                  <a:lnTo>
                    <a:pt x="87" y="82"/>
                  </a:lnTo>
                  <a:lnTo>
                    <a:pt x="89" y="86"/>
                  </a:lnTo>
                  <a:lnTo>
                    <a:pt x="90" y="86"/>
                  </a:lnTo>
                  <a:lnTo>
                    <a:pt x="91" y="94"/>
                  </a:lnTo>
                  <a:lnTo>
                    <a:pt x="91" y="99"/>
                  </a:lnTo>
                  <a:lnTo>
                    <a:pt x="90" y="110"/>
                  </a:lnTo>
                  <a:lnTo>
                    <a:pt x="85" y="124"/>
                  </a:lnTo>
                  <a:lnTo>
                    <a:pt x="83" y="129"/>
                  </a:lnTo>
                  <a:lnTo>
                    <a:pt x="80" y="132"/>
                  </a:lnTo>
                  <a:lnTo>
                    <a:pt x="78" y="137"/>
                  </a:lnTo>
                  <a:lnTo>
                    <a:pt x="76" y="142"/>
                  </a:lnTo>
                  <a:lnTo>
                    <a:pt x="70" y="144"/>
                  </a:lnTo>
                  <a:lnTo>
                    <a:pt x="66" y="144"/>
                  </a:lnTo>
                  <a:lnTo>
                    <a:pt x="60" y="142"/>
                  </a:lnTo>
                  <a:lnTo>
                    <a:pt x="55" y="141"/>
                  </a:lnTo>
                  <a:lnTo>
                    <a:pt x="52" y="139"/>
                  </a:lnTo>
                  <a:lnTo>
                    <a:pt x="50" y="137"/>
                  </a:lnTo>
                  <a:lnTo>
                    <a:pt x="46" y="138"/>
                  </a:lnTo>
                  <a:lnTo>
                    <a:pt x="46" y="142"/>
                  </a:lnTo>
                  <a:lnTo>
                    <a:pt x="46" y="147"/>
                  </a:lnTo>
                  <a:lnTo>
                    <a:pt x="43" y="150"/>
                  </a:lnTo>
                  <a:lnTo>
                    <a:pt x="40" y="153"/>
                  </a:lnTo>
                  <a:lnTo>
                    <a:pt x="35" y="156"/>
                  </a:lnTo>
                  <a:lnTo>
                    <a:pt x="34" y="160"/>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8" name="Freeform 32" descr="右下がり対角線 (太)">
              <a:extLst>
                <a:ext uri="{FF2B5EF4-FFF2-40B4-BE49-F238E27FC236}">
                  <a16:creationId xmlns:a16="http://schemas.microsoft.com/office/drawing/2014/main" id="{00000000-0008-0000-0900-00002C7E1200}"/>
                </a:ext>
              </a:extLst>
            </xdr:cNvPr>
            <xdr:cNvSpPr>
              <a:spLocks noChangeAspect="1"/>
            </xdr:cNvSpPr>
          </xdr:nvSpPr>
          <xdr:spPr bwMode="auto">
            <a:xfrm rot="238154">
              <a:off x="1133" y="2874"/>
              <a:ext cx="198" cy="232"/>
            </a:xfrm>
            <a:custGeom>
              <a:avLst/>
              <a:gdLst>
                <a:gd name="T0" fmla="*/ 1262 w 161"/>
                <a:gd name="T1" fmla="*/ 1512 h 188"/>
                <a:gd name="T2" fmla="*/ 1184 w 161"/>
                <a:gd name="T3" fmla="*/ 1501 h 188"/>
                <a:gd name="T4" fmla="*/ 1074 w 161"/>
                <a:gd name="T5" fmla="*/ 1540 h 188"/>
                <a:gd name="T6" fmla="*/ 976 w 161"/>
                <a:gd name="T7" fmla="*/ 1508 h 188"/>
                <a:gd name="T8" fmla="*/ 920 w 161"/>
                <a:gd name="T9" fmla="*/ 1360 h 188"/>
                <a:gd name="T10" fmla="*/ 889 w 161"/>
                <a:gd name="T11" fmla="*/ 1286 h 188"/>
                <a:gd name="T12" fmla="*/ 834 w 161"/>
                <a:gd name="T13" fmla="*/ 1197 h 188"/>
                <a:gd name="T14" fmla="*/ 778 w 161"/>
                <a:gd name="T15" fmla="*/ 1122 h 188"/>
                <a:gd name="T16" fmla="*/ 748 w 161"/>
                <a:gd name="T17" fmla="*/ 1162 h 188"/>
                <a:gd name="T18" fmla="*/ 680 w 161"/>
                <a:gd name="T19" fmla="*/ 1158 h 188"/>
                <a:gd name="T20" fmla="*/ 633 w 161"/>
                <a:gd name="T21" fmla="*/ 1054 h 188"/>
                <a:gd name="T22" fmla="*/ 507 w 161"/>
                <a:gd name="T23" fmla="*/ 969 h 188"/>
                <a:gd name="T24" fmla="*/ 439 w 161"/>
                <a:gd name="T25" fmla="*/ 902 h 188"/>
                <a:gd name="T26" fmla="*/ 389 w 161"/>
                <a:gd name="T27" fmla="*/ 844 h 188"/>
                <a:gd name="T28" fmla="*/ 316 w 161"/>
                <a:gd name="T29" fmla="*/ 819 h 188"/>
                <a:gd name="T30" fmla="*/ 277 w 161"/>
                <a:gd name="T31" fmla="*/ 710 h 188"/>
                <a:gd name="T32" fmla="*/ 199 w 161"/>
                <a:gd name="T33" fmla="*/ 737 h 188"/>
                <a:gd name="T34" fmla="*/ 162 w 161"/>
                <a:gd name="T35" fmla="*/ 671 h 188"/>
                <a:gd name="T36" fmla="*/ 75 w 161"/>
                <a:gd name="T37" fmla="*/ 636 h 188"/>
                <a:gd name="T38" fmla="*/ 75 w 161"/>
                <a:gd name="T39" fmla="*/ 508 h 188"/>
                <a:gd name="T40" fmla="*/ 113 w 161"/>
                <a:gd name="T41" fmla="*/ 487 h 188"/>
                <a:gd name="T42" fmla="*/ 171 w 161"/>
                <a:gd name="T43" fmla="*/ 501 h 188"/>
                <a:gd name="T44" fmla="*/ 199 w 161"/>
                <a:gd name="T45" fmla="*/ 370 h 188"/>
                <a:gd name="T46" fmla="*/ 168 w 161"/>
                <a:gd name="T47" fmla="*/ 315 h 188"/>
                <a:gd name="T48" fmla="*/ 61 w 161"/>
                <a:gd name="T49" fmla="*/ 315 h 188"/>
                <a:gd name="T50" fmla="*/ 0 w 161"/>
                <a:gd name="T51" fmla="*/ 247 h 188"/>
                <a:gd name="T52" fmla="*/ 2 w 161"/>
                <a:gd name="T53" fmla="*/ 136 h 188"/>
                <a:gd name="T54" fmla="*/ 92 w 161"/>
                <a:gd name="T55" fmla="*/ 110 h 188"/>
                <a:gd name="T56" fmla="*/ 229 w 161"/>
                <a:gd name="T57" fmla="*/ 1 h 188"/>
                <a:gd name="T58" fmla="*/ 419 w 161"/>
                <a:gd name="T59" fmla="*/ 1 h 188"/>
                <a:gd name="T60" fmla="*/ 526 w 161"/>
                <a:gd name="T61" fmla="*/ 151 h 188"/>
                <a:gd name="T62" fmla="*/ 427 w 161"/>
                <a:gd name="T63" fmla="*/ 315 h 188"/>
                <a:gd name="T64" fmla="*/ 614 w 161"/>
                <a:gd name="T65" fmla="*/ 255 h 188"/>
                <a:gd name="T66" fmla="*/ 689 w 161"/>
                <a:gd name="T67" fmla="*/ 274 h 188"/>
                <a:gd name="T68" fmla="*/ 703 w 161"/>
                <a:gd name="T69" fmla="*/ 457 h 188"/>
                <a:gd name="T70" fmla="*/ 794 w 161"/>
                <a:gd name="T71" fmla="*/ 592 h 188"/>
                <a:gd name="T72" fmla="*/ 906 w 161"/>
                <a:gd name="T73" fmla="*/ 621 h 188"/>
                <a:gd name="T74" fmla="*/ 1005 w 161"/>
                <a:gd name="T75" fmla="*/ 592 h 188"/>
                <a:gd name="T76" fmla="*/ 1086 w 161"/>
                <a:gd name="T77" fmla="*/ 675 h 188"/>
                <a:gd name="T78" fmla="*/ 1074 w 161"/>
                <a:gd name="T79" fmla="*/ 828 h 188"/>
                <a:gd name="T80" fmla="*/ 1064 w 161"/>
                <a:gd name="T81" fmla="*/ 985 h 188"/>
                <a:gd name="T82" fmla="*/ 1074 w 161"/>
                <a:gd name="T83" fmla="*/ 1148 h 188"/>
                <a:gd name="T84" fmla="*/ 1098 w 161"/>
                <a:gd name="T85" fmla="*/ 1269 h 188"/>
                <a:gd name="T86" fmla="*/ 1177 w 161"/>
                <a:gd name="T87" fmla="*/ 1282 h 188"/>
                <a:gd name="T88" fmla="*/ 1236 w 161"/>
                <a:gd name="T89" fmla="*/ 1360 h 188"/>
                <a:gd name="T90" fmla="*/ 1277 w 161"/>
                <a:gd name="T91" fmla="*/ 1469 h 188"/>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161" h="188">
                  <a:moveTo>
                    <a:pt x="161" y="179"/>
                  </a:moveTo>
                  <a:lnTo>
                    <a:pt x="161" y="182"/>
                  </a:lnTo>
                  <a:lnTo>
                    <a:pt x="159" y="185"/>
                  </a:lnTo>
                  <a:lnTo>
                    <a:pt x="156" y="185"/>
                  </a:lnTo>
                  <a:lnTo>
                    <a:pt x="153" y="183"/>
                  </a:lnTo>
                  <a:lnTo>
                    <a:pt x="150" y="183"/>
                  </a:lnTo>
                  <a:lnTo>
                    <a:pt x="145" y="185"/>
                  </a:lnTo>
                  <a:lnTo>
                    <a:pt x="140" y="188"/>
                  </a:lnTo>
                  <a:lnTo>
                    <a:pt x="136" y="188"/>
                  </a:lnTo>
                  <a:lnTo>
                    <a:pt x="130" y="184"/>
                  </a:lnTo>
                  <a:lnTo>
                    <a:pt x="126" y="183"/>
                  </a:lnTo>
                  <a:lnTo>
                    <a:pt x="123" y="184"/>
                  </a:lnTo>
                  <a:lnTo>
                    <a:pt x="115" y="176"/>
                  </a:lnTo>
                  <a:lnTo>
                    <a:pt x="116" y="172"/>
                  </a:lnTo>
                  <a:lnTo>
                    <a:pt x="116" y="167"/>
                  </a:lnTo>
                  <a:lnTo>
                    <a:pt x="115" y="164"/>
                  </a:lnTo>
                  <a:lnTo>
                    <a:pt x="113" y="160"/>
                  </a:lnTo>
                  <a:lnTo>
                    <a:pt x="112" y="157"/>
                  </a:lnTo>
                  <a:lnTo>
                    <a:pt x="110" y="154"/>
                  </a:lnTo>
                  <a:lnTo>
                    <a:pt x="108" y="150"/>
                  </a:lnTo>
                  <a:lnTo>
                    <a:pt x="105" y="147"/>
                  </a:lnTo>
                  <a:lnTo>
                    <a:pt x="103" y="145"/>
                  </a:lnTo>
                  <a:lnTo>
                    <a:pt x="101" y="138"/>
                  </a:lnTo>
                  <a:lnTo>
                    <a:pt x="98" y="137"/>
                  </a:lnTo>
                  <a:lnTo>
                    <a:pt x="96" y="137"/>
                  </a:lnTo>
                  <a:lnTo>
                    <a:pt x="93" y="139"/>
                  </a:lnTo>
                  <a:lnTo>
                    <a:pt x="94" y="142"/>
                  </a:lnTo>
                  <a:lnTo>
                    <a:pt x="92" y="143"/>
                  </a:lnTo>
                  <a:lnTo>
                    <a:pt x="88" y="142"/>
                  </a:lnTo>
                  <a:lnTo>
                    <a:pt x="86" y="141"/>
                  </a:lnTo>
                  <a:lnTo>
                    <a:pt x="83" y="137"/>
                  </a:lnTo>
                  <a:lnTo>
                    <a:pt x="83" y="133"/>
                  </a:lnTo>
                  <a:lnTo>
                    <a:pt x="80" y="129"/>
                  </a:lnTo>
                  <a:lnTo>
                    <a:pt x="77" y="126"/>
                  </a:lnTo>
                  <a:lnTo>
                    <a:pt x="64" y="119"/>
                  </a:lnTo>
                  <a:lnTo>
                    <a:pt x="64" y="118"/>
                  </a:lnTo>
                  <a:lnTo>
                    <a:pt x="62" y="113"/>
                  </a:lnTo>
                  <a:lnTo>
                    <a:pt x="60" y="111"/>
                  </a:lnTo>
                  <a:lnTo>
                    <a:pt x="55" y="110"/>
                  </a:lnTo>
                  <a:lnTo>
                    <a:pt x="51" y="108"/>
                  </a:lnTo>
                  <a:lnTo>
                    <a:pt x="51" y="104"/>
                  </a:lnTo>
                  <a:lnTo>
                    <a:pt x="49" y="103"/>
                  </a:lnTo>
                  <a:lnTo>
                    <a:pt x="46" y="104"/>
                  </a:lnTo>
                  <a:lnTo>
                    <a:pt x="43" y="103"/>
                  </a:lnTo>
                  <a:lnTo>
                    <a:pt x="40" y="100"/>
                  </a:lnTo>
                  <a:lnTo>
                    <a:pt x="40" y="96"/>
                  </a:lnTo>
                  <a:lnTo>
                    <a:pt x="39" y="90"/>
                  </a:lnTo>
                  <a:lnTo>
                    <a:pt x="35" y="87"/>
                  </a:lnTo>
                  <a:lnTo>
                    <a:pt x="32" y="87"/>
                  </a:lnTo>
                  <a:lnTo>
                    <a:pt x="28" y="89"/>
                  </a:lnTo>
                  <a:lnTo>
                    <a:pt x="25" y="90"/>
                  </a:lnTo>
                  <a:lnTo>
                    <a:pt x="22" y="89"/>
                  </a:lnTo>
                  <a:lnTo>
                    <a:pt x="21" y="85"/>
                  </a:lnTo>
                  <a:lnTo>
                    <a:pt x="20" y="82"/>
                  </a:lnTo>
                  <a:lnTo>
                    <a:pt x="17" y="80"/>
                  </a:lnTo>
                  <a:lnTo>
                    <a:pt x="13" y="80"/>
                  </a:lnTo>
                  <a:lnTo>
                    <a:pt x="10" y="78"/>
                  </a:lnTo>
                  <a:lnTo>
                    <a:pt x="8" y="75"/>
                  </a:lnTo>
                  <a:lnTo>
                    <a:pt x="9" y="68"/>
                  </a:lnTo>
                  <a:lnTo>
                    <a:pt x="10" y="62"/>
                  </a:lnTo>
                  <a:lnTo>
                    <a:pt x="11" y="59"/>
                  </a:lnTo>
                  <a:lnTo>
                    <a:pt x="13" y="59"/>
                  </a:lnTo>
                  <a:lnTo>
                    <a:pt x="15" y="60"/>
                  </a:lnTo>
                  <a:lnTo>
                    <a:pt x="17" y="62"/>
                  </a:lnTo>
                  <a:lnTo>
                    <a:pt x="18" y="62"/>
                  </a:lnTo>
                  <a:lnTo>
                    <a:pt x="22" y="61"/>
                  </a:lnTo>
                  <a:lnTo>
                    <a:pt x="23" y="60"/>
                  </a:lnTo>
                  <a:lnTo>
                    <a:pt x="24" y="55"/>
                  </a:lnTo>
                  <a:lnTo>
                    <a:pt x="25" y="45"/>
                  </a:lnTo>
                  <a:lnTo>
                    <a:pt x="24" y="39"/>
                  </a:lnTo>
                  <a:lnTo>
                    <a:pt x="23" y="38"/>
                  </a:lnTo>
                  <a:lnTo>
                    <a:pt x="21" y="38"/>
                  </a:lnTo>
                  <a:lnTo>
                    <a:pt x="12" y="40"/>
                  </a:lnTo>
                  <a:lnTo>
                    <a:pt x="10" y="40"/>
                  </a:lnTo>
                  <a:lnTo>
                    <a:pt x="8" y="38"/>
                  </a:lnTo>
                  <a:lnTo>
                    <a:pt x="7" y="36"/>
                  </a:lnTo>
                  <a:lnTo>
                    <a:pt x="1" y="33"/>
                  </a:lnTo>
                  <a:lnTo>
                    <a:pt x="0" y="30"/>
                  </a:lnTo>
                  <a:lnTo>
                    <a:pt x="0" y="25"/>
                  </a:lnTo>
                  <a:lnTo>
                    <a:pt x="1" y="22"/>
                  </a:lnTo>
                  <a:lnTo>
                    <a:pt x="2" y="16"/>
                  </a:lnTo>
                  <a:lnTo>
                    <a:pt x="7" y="18"/>
                  </a:lnTo>
                  <a:lnTo>
                    <a:pt x="12" y="16"/>
                  </a:lnTo>
                  <a:lnTo>
                    <a:pt x="12" y="13"/>
                  </a:lnTo>
                  <a:lnTo>
                    <a:pt x="11" y="8"/>
                  </a:lnTo>
                  <a:lnTo>
                    <a:pt x="14" y="5"/>
                  </a:lnTo>
                  <a:lnTo>
                    <a:pt x="29" y="1"/>
                  </a:lnTo>
                  <a:lnTo>
                    <a:pt x="33" y="0"/>
                  </a:lnTo>
                  <a:lnTo>
                    <a:pt x="47" y="0"/>
                  </a:lnTo>
                  <a:lnTo>
                    <a:pt x="53" y="1"/>
                  </a:lnTo>
                  <a:lnTo>
                    <a:pt x="65" y="10"/>
                  </a:lnTo>
                  <a:lnTo>
                    <a:pt x="68" y="15"/>
                  </a:lnTo>
                  <a:lnTo>
                    <a:pt x="67" y="19"/>
                  </a:lnTo>
                  <a:lnTo>
                    <a:pt x="63" y="24"/>
                  </a:lnTo>
                  <a:lnTo>
                    <a:pt x="53" y="30"/>
                  </a:lnTo>
                  <a:lnTo>
                    <a:pt x="54" y="38"/>
                  </a:lnTo>
                  <a:lnTo>
                    <a:pt x="60" y="42"/>
                  </a:lnTo>
                  <a:lnTo>
                    <a:pt x="70" y="37"/>
                  </a:lnTo>
                  <a:lnTo>
                    <a:pt x="77" y="31"/>
                  </a:lnTo>
                  <a:lnTo>
                    <a:pt x="79" y="26"/>
                  </a:lnTo>
                  <a:lnTo>
                    <a:pt x="84" y="32"/>
                  </a:lnTo>
                  <a:lnTo>
                    <a:pt x="87" y="33"/>
                  </a:lnTo>
                  <a:lnTo>
                    <a:pt x="86" y="42"/>
                  </a:lnTo>
                  <a:lnTo>
                    <a:pt x="88" y="50"/>
                  </a:lnTo>
                  <a:lnTo>
                    <a:pt x="89" y="56"/>
                  </a:lnTo>
                  <a:lnTo>
                    <a:pt x="94" y="65"/>
                  </a:lnTo>
                  <a:lnTo>
                    <a:pt x="96" y="70"/>
                  </a:lnTo>
                  <a:lnTo>
                    <a:pt x="100" y="72"/>
                  </a:lnTo>
                  <a:lnTo>
                    <a:pt x="106" y="75"/>
                  </a:lnTo>
                  <a:lnTo>
                    <a:pt x="111" y="74"/>
                  </a:lnTo>
                  <a:lnTo>
                    <a:pt x="115" y="76"/>
                  </a:lnTo>
                  <a:lnTo>
                    <a:pt x="119" y="77"/>
                  </a:lnTo>
                  <a:lnTo>
                    <a:pt x="123" y="75"/>
                  </a:lnTo>
                  <a:lnTo>
                    <a:pt x="127" y="72"/>
                  </a:lnTo>
                  <a:lnTo>
                    <a:pt x="129" y="78"/>
                  </a:lnTo>
                  <a:lnTo>
                    <a:pt x="133" y="80"/>
                  </a:lnTo>
                  <a:lnTo>
                    <a:pt x="137" y="83"/>
                  </a:lnTo>
                  <a:lnTo>
                    <a:pt x="137" y="88"/>
                  </a:lnTo>
                  <a:lnTo>
                    <a:pt x="137" y="95"/>
                  </a:lnTo>
                  <a:lnTo>
                    <a:pt x="136" y="101"/>
                  </a:lnTo>
                  <a:lnTo>
                    <a:pt x="137" y="107"/>
                  </a:lnTo>
                  <a:lnTo>
                    <a:pt x="137" y="111"/>
                  </a:lnTo>
                  <a:lnTo>
                    <a:pt x="134" y="120"/>
                  </a:lnTo>
                  <a:lnTo>
                    <a:pt x="134" y="127"/>
                  </a:lnTo>
                  <a:lnTo>
                    <a:pt x="134" y="134"/>
                  </a:lnTo>
                  <a:lnTo>
                    <a:pt x="136" y="140"/>
                  </a:lnTo>
                  <a:lnTo>
                    <a:pt x="138" y="145"/>
                  </a:lnTo>
                  <a:lnTo>
                    <a:pt x="138" y="152"/>
                  </a:lnTo>
                  <a:lnTo>
                    <a:pt x="139" y="155"/>
                  </a:lnTo>
                  <a:lnTo>
                    <a:pt x="142" y="156"/>
                  </a:lnTo>
                  <a:lnTo>
                    <a:pt x="146" y="155"/>
                  </a:lnTo>
                  <a:lnTo>
                    <a:pt x="149" y="156"/>
                  </a:lnTo>
                  <a:lnTo>
                    <a:pt x="149" y="159"/>
                  </a:lnTo>
                  <a:lnTo>
                    <a:pt x="150" y="162"/>
                  </a:lnTo>
                  <a:lnTo>
                    <a:pt x="156" y="167"/>
                  </a:lnTo>
                  <a:lnTo>
                    <a:pt x="159" y="172"/>
                  </a:lnTo>
                  <a:lnTo>
                    <a:pt x="160" y="177"/>
                  </a:lnTo>
                  <a:lnTo>
                    <a:pt x="161" y="179"/>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49" name="Freeform 33" descr="右下がり対角線 (太)">
              <a:extLst>
                <a:ext uri="{FF2B5EF4-FFF2-40B4-BE49-F238E27FC236}">
                  <a16:creationId xmlns:a16="http://schemas.microsoft.com/office/drawing/2014/main" id="{00000000-0008-0000-0900-00002D7E1200}"/>
                </a:ext>
              </a:extLst>
            </xdr:cNvPr>
            <xdr:cNvSpPr>
              <a:spLocks noChangeAspect="1"/>
            </xdr:cNvSpPr>
          </xdr:nvSpPr>
          <xdr:spPr bwMode="auto">
            <a:xfrm rot="238154">
              <a:off x="1142" y="3019"/>
              <a:ext cx="126" cy="166"/>
            </a:xfrm>
            <a:custGeom>
              <a:avLst/>
              <a:gdLst>
                <a:gd name="T0" fmla="*/ 0 w 102"/>
                <a:gd name="T1" fmla="*/ 1106 h 134"/>
                <a:gd name="T2" fmla="*/ 75 w 102"/>
                <a:gd name="T3" fmla="*/ 1043 h 134"/>
                <a:gd name="T4" fmla="*/ 200 w 102"/>
                <a:gd name="T5" fmla="*/ 1001 h 134"/>
                <a:gd name="T6" fmla="*/ 346 w 102"/>
                <a:gd name="T7" fmla="*/ 888 h 134"/>
                <a:gd name="T8" fmla="*/ 466 w 102"/>
                <a:gd name="T9" fmla="*/ 699 h 134"/>
                <a:gd name="T10" fmla="*/ 464 w 102"/>
                <a:gd name="T11" fmla="*/ 619 h 134"/>
                <a:gd name="T12" fmla="*/ 487 w 102"/>
                <a:gd name="T13" fmla="*/ 541 h 134"/>
                <a:gd name="T14" fmla="*/ 488 w 102"/>
                <a:gd name="T15" fmla="*/ 467 h 134"/>
                <a:gd name="T16" fmla="*/ 466 w 102"/>
                <a:gd name="T17" fmla="*/ 396 h 134"/>
                <a:gd name="T18" fmla="*/ 488 w 102"/>
                <a:gd name="T19" fmla="*/ 326 h 134"/>
                <a:gd name="T20" fmla="*/ 488 w 102"/>
                <a:gd name="T21" fmla="*/ 258 h 134"/>
                <a:gd name="T22" fmla="*/ 394 w 102"/>
                <a:gd name="T23" fmla="*/ 185 h 134"/>
                <a:gd name="T24" fmla="*/ 408 w 102"/>
                <a:gd name="T25" fmla="*/ 146 h 134"/>
                <a:gd name="T26" fmla="*/ 392 w 102"/>
                <a:gd name="T27" fmla="*/ 71 h 134"/>
                <a:gd name="T28" fmla="*/ 416 w 102"/>
                <a:gd name="T29" fmla="*/ 0 h 134"/>
                <a:gd name="T30" fmla="*/ 524 w 102"/>
                <a:gd name="T31" fmla="*/ 62 h 134"/>
                <a:gd name="T32" fmla="*/ 573 w 102"/>
                <a:gd name="T33" fmla="*/ 118 h 134"/>
                <a:gd name="T34" fmla="*/ 598 w 102"/>
                <a:gd name="T35" fmla="*/ 185 h 134"/>
                <a:gd name="T36" fmla="*/ 647 w 102"/>
                <a:gd name="T37" fmla="*/ 207 h 134"/>
                <a:gd name="T38" fmla="*/ 651 w 102"/>
                <a:gd name="T39" fmla="*/ 168 h 134"/>
                <a:gd name="T40" fmla="*/ 694 w 102"/>
                <a:gd name="T41" fmla="*/ 149 h 134"/>
                <a:gd name="T42" fmla="*/ 739 w 102"/>
                <a:gd name="T43" fmla="*/ 224 h 134"/>
                <a:gd name="T44" fmla="*/ 779 w 102"/>
                <a:gd name="T45" fmla="*/ 258 h 134"/>
                <a:gd name="T46" fmla="*/ 804 w 102"/>
                <a:gd name="T47" fmla="*/ 320 h 134"/>
                <a:gd name="T48" fmla="*/ 833 w 102"/>
                <a:gd name="T49" fmla="*/ 379 h 134"/>
                <a:gd name="T50" fmla="*/ 844 w 102"/>
                <a:gd name="T51" fmla="*/ 455 h 134"/>
                <a:gd name="T52" fmla="*/ 799 w 102"/>
                <a:gd name="T53" fmla="*/ 467 h 134"/>
                <a:gd name="T54" fmla="*/ 784 w 102"/>
                <a:gd name="T55" fmla="*/ 512 h 134"/>
                <a:gd name="T56" fmla="*/ 745 w 102"/>
                <a:gd name="T57" fmla="*/ 608 h 134"/>
                <a:gd name="T58" fmla="*/ 770 w 102"/>
                <a:gd name="T59" fmla="*/ 711 h 134"/>
                <a:gd name="T60" fmla="*/ 766 w 102"/>
                <a:gd name="T61" fmla="*/ 772 h 134"/>
                <a:gd name="T62" fmla="*/ 766 w 102"/>
                <a:gd name="T63" fmla="*/ 860 h 134"/>
                <a:gd name="T64" fmla="*/ 745 w 102"/>
                <a:gd name="T65" fmla="*/ 956 h 134"/>
                <a:gd name="T66" fmla="*/ 672 w 102"/>
                <a:gd name="T67" fmla="*/ 1001 h 134"/>
                <a:gd name="T68" fmla="*/ 598 w 102"/>
                <a:gd name="T69" fmla="*/ 1027 h 134"/>
                <a:gd name="T70" fmla="*/ 527 w 102"/>
                <a:gd name="T71" fmla="*/ 1065 h 134"/>
                <a:gd name="T72" fmla="*/ 455 w 102"/>
                <a:gd name="T73" fmla="*/ 1073 h 134"/>
                <a:gd name="T74" fmla="*/ 394 w 102"/>
                <a:gd name="T75" fmla="*/ 1065 h 134"/>
                <a:gd name="T76" fmla="*/ 346 w 102"/>
                <a:gd name="T77" fmla="*/ 1106 h 134"/>
                <a:gd name="T78" fmla="*/ 247 w 102"/>
                <a:gd name="T79" fmla="*/ 1106 h 134"/>
                <a:gd name="T80" fmla="*/ 182 w 102"/>
                <a:gd name="T81" fmla="*/ 1140 h 134"/>
                <a:gd name="T82" fmla="*/ 93 w 102"/>
                <a:gd name="T83" fmla="*/ 1132 h 134"/>
                <a:gd name="T84" fmla="*/ 0 w 102"/>
                <a:gd name="T85" fmla="*/ 1114 h 134"/>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102" h="134">
                  <a:moveTo>
                    <a:pt x="0" y="131"/>
                  </a:moveTo>
                  <a:lnTo>
                    <a:pt x="0" y="130"/>
                  </a:lnTo>
                  <a:lnTo>
                    <a:pt x="6" y="126"/>
                  </a:lnTo>
                  <a:lnTo>
                    <a:pt x="9" y="123"/>
                  </a:lnTo>
                  <a:lnTo>
                    <a:pt x="14" y="121"/>
                  </a:lnTo>
                  <a:lnTo>
                    <a:pt x="24" y="118"/>
                  </a:lnTo>
                  <a:lnTo>
                    <a:pt x="33" y="111"/>
                  </a:lnTo>
                  <a:lnTo>
                    <a:pt x="42" y="104"/>
                  </a:lnTo>
                  <a:lnTo>
                    <a:pt x="49" y="93"/>
                  </a:lnTo>
                  <a:lnTo>
                    <a:pt x="57" y="82"/>
                  </a:lnTo>
                  <a:lnTo>
                    <a:pt x="58" y="77"/>
                  </a:lnTo>
                  <a:lnTo>
                    <a:pt x="56" y="73"/>
                  </a:lnTo>
                  <a:lnTo>
                    <a:pt x="59" y="68"/>
                  </a:lnTo>
                  <a:lnTo>
                    <a:pt x="59" y="64"/>
                  </a:lnTo>
                  <a:lnTo>
                    <a:pt x="60" y="60"/>
                  </a:lnTo>
                  <a:lnTo>
                    <a:pt x="60" y="55"/>
                  </a:lnTo>
                  <a:lnTo>
                    <a:pt x="59" y="51"/>
                  </a:lnTo>
                  <a:lnTo>
                    <a:pt x="57" y="47"/>
                  </a:lnTo>
                  <a:lnTo>
                    <a:pt x="58" y="44"/>
                  </a:lnTo>
                  <a:lnTo>
                    <a:pt x="60" y="39"/>
                  </a:lnTo>
                  <a:lnTo>
                    <a:pt x="60" y="36"/>
                  </a:lnTo>
                  <a:lnTo>
                    <a:pt x="60" y="31"/>
                  </a:lnTo>
                  <a:lnTo>
                    <a:pt x="56" y="27"/>
                  </a:lnTo>
                  <a:lnTo>
                    <a:pt x="48" y="22"/>
                  </a:lnTo>
                  <a:lnTo>
                    <a:pt x="48" y="19"/>
                  </a:lnTo>
                  <a:lnTo>
                    <a:pt x="49" y="17"/>
                  </a:lnTo>
                  <a:lnTo>
                    <a:pt x="47" y="10"/>
                  </a:lnTo>
                  <a:lnTo>
                    <a:pt x="47" y="8"/>
                  </a:lnTo>
                  <a:lnTo>
                    <a:pt x="50" y="6"/>
                  </a:lnTo>
                  <a:lnTo>
                    <a:pt x="50" y="0"/>
                  </a:lnTo>
                  <a:lnTo>
                    <a:pt x="63" y="7"/>
                  </a:lnTo>
                  <a:lnTo>
                    <a:pt x="66" y="10"/>
                  </a:lnTo>
                  <a:lnTo>
                    <a:pt x="69" y="14"/>
                  </a:lnTo>
                  <a:lnTo>
                    <a:pt x="69" y="18"/>
                  </a:lnTo>
                  <a:lnTo>
                    <a:pt x="72" y="22"/>
                  </a:lnTo>
                  <a:lnTo>
                    <a:pt x="74" y="23"/>
                  </a:lnTo>
                  <a:lnTo>
                    <a:pt x="78" y="24"/>
                  </a:lnTo>
                  <a:lnTo>
                    <a:pt x="80" y="23"/>
                  </a:lnTo>
                  <a:lnTo>
                    <a:pt x="79" y="20"/>
                  </a:lnTo>
                  <a:lnTo>
                    <a:pt x="82" y="18"/>
                  </a:lnTo>
                  <a:lnTo>
                    <a:pt x="84" y="18"/>
                  </a:lnTo>
                  <a:lnTo>
                    <a:pt x="87" y="19"/>
                  </a:lnTo>
                  <a:lnTo>
                    <a:pt x="89" y="26"/>
                  </a:lnTo>
                  <a:lnTo>
                    <a:pt x="91" y="28"/>
                  </a:lnTo>
                  <a:lnTo>
                    <a:pt x="94" y="31"/>
                  </a:lnTo>
                  <a:lnTo>
                    <a:pt x="96" y="35"/>
                  </a:lnTo>
                  <a:lnTo>
                    <a:pt x="98" y="38"/>
                  </a:lnTo>
                  <a:lnTo>
                    <a:pt x="99" y="41"/>
                  </a:lnTo>
                  <a:lnTo>
                    <a:pt x="101" y="45"/>
                  </a:lnTo>
                  <a:lnTo>
                    <a:pt x="102" y="48"/>
                  </a:lnTo>
                  <a:lnTo>
                    <a:pt x="102" y="53"/>
                  </a:lnTo>
                  <a:lnTo>
                    <a:pt x="101" y="57"/>
                  </a:lnTo>
                  <a:lnTo>
                    <a:pt x="96" y="55"/>
                  </a:lnTo>
                  <a:lnTo>
                    <a:pt x="95" y="56"/>
                  </a:lnTo>
                  <a:lnTo>
                    <a:pt x="95" y="60"/>
                  </a:lnTo>
                  <a:lnTo>
                    <a:pt x="93" y="66"/>
                  </a:lnTo>
                  <a:lnTo>
                    <a:pt x="91" y="72"/>
                  </a:lnTo>
                  <a:lnTo>
                    <a:pt x="91" y="78"/>
                  </a:lnTo>
                  <a:lnTo>
                    <a:pt x="93" y="83"/>
                  </a:lnTo>
                  <a:lnTo>
                    <a:pt x="92" y="86"/>
                  </a:lnTo>
                  <a:lnTo>
                    <a:pt x="92" y="91"/>
                  </a:lnTo>
                  <a:lnTo>
                    <a:pt x="93" y="98"/>
                  </a:lnTo>
                  <a:lnTo>
                    <a:pt x="92" y="101"/>
                  </a:lnTo>
                  <a:lnTo>
                    <a:pt x="91" y="105"/>
                  </a:lnTo>
                  <a:lnTo>
                    <a:pt x="91" y="113"/>
                  </a:lnTo>
                  <a:lnTo>
                    <a:pt x="90" y="118"/>
                  </a:lnTo>
                  <a:lnTo>
                    <a:pt x="81" y="118"/>
                  </a:lnTo>
                  <a:lnTo>
                    <a:pt x="76" y="117"/>
                  </a:lnTo>
                  <a:lnTo>
                    <a:pt x="72" y="120"/>
                  </a:lnTo>
                  <a:lnTo>
                    <a:pt x="67" y="124"/>
                  </a:lnTo>
                  <a:lnTo>
                    <a:pt x="64" y="125"/>
                  </a:lnTo>
                  <a:lnTo>
                    <a:pt x="57" y="125"/>
                  </a:lnTo>
                  <a:lnTo>
                    <a:pt x="55" y="126"/>
                  </a:lnTo>
                  <a:lnTo>
                    <a:pt x="51" y="124"/>
                  </a:lnTo>
                  <a:lnTo>
                    <a:pt x="48" y="125"/>
                  </a:lnTo>
                  <a:lnTo>
                    <a:pt x="44" y="128"/>
                  </a:lnTo>
                  <a:lnTo>
                    <a:pt x="42" y="130"/>
                  </a:lnTo>
                  <a:lnTo>
                    <a:pt x="35" y="128"/>
                  </a:lnTo>
                  <a:lnTo>
                    <a:pt x="30" y="130"/>
                  </a:lnTo>
                  <a:lnTo>
                    <a:pt x="25" y="132"/>
                  </a:lnTo>
                  <a:lnTo>
                    <a:pt x="22" y="134"/>
                  </a:lnTo>
                  <a:lnTo>
                    <a:pt x="17" y="134"/>
                  </a:lnTo>
                  <a:lnTo>
                    <a:pt x="11" y="133"/>
                  </a:lnTo>
                  <a:lnTo>
                    <a:pt x="6" y="132"/>
                  </a:lnTo>
                  <a:lnTo>
                    <a:pt x="0" y="131"/>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0" name="Freeform 34" descr="右下がり対角線 (太)">
              <a:extLst>
                <a:ext uri="{FF2B5EF4-FFF2-40B4-BE49-F238E27FC236}">
                  <a16:creationId xmlns:a16="http://schemas.microsoft.com/office/drawing/2014/main" id="{00000000-0008-0000-0900-00002E7E1200}"/>
                </a:ext>
              </a:extLst>
            </xdr:cNvPr>
            <xdr:cNvSpPr>
              <a:spLocks noChangeAspect="1"/>
            </xdr:cNvSpPr>
          </xdr:nvSpPr>
          <xdr:spPr bwMode="auto">
            <a:xfrm rot="238154">
              <a:off x="1013" y="2875"/>
              <a:ext cx="211" cy="232"/>
            </a:xfrm>
            <a:custGeom>
              <a:avLst/>
              <a:gdLst>
                <a:gd name="T0" fmla="*/ 1394 w 171"/>
                <a:gd name="T1" fmla="*/ 1439 h 188"/>
                <a:gd name="T2" fmla="*/ 1394 w 171"/>
                <a:gd name="T3" fmla="*/ 1334 h 188"/>
                <a:gd name="T4" fmla="*/ 1398 w 171"/>
                <a:gd name="T5" fmla="*/ 1237 h 188"/>
                <a:gd name="T6" fmla="*/ 1360 w 171"/>
                <a:gd name="T7" fmla="*/ 1140 h 188"/>
                <a:gd name="T8" fmla="*/ 1308 w 171"/>
                <a:gd name="T9" fmla="*/ 1054 h 188"/>
                <a:gd name="T10" fmla="*/ 1325 w 171"/>
                <a:gd name="T11" fmla="*/ 969 h 188"/>
                <a:gd name="T12" fmla="*/ 1325 w 171"/>
                <a:gd name="T13" fmla="*/ 909 h 188"/>
                <a:gd name="T14" fmla="*/ 1247 w 171"/>
                <a:gd name="T15" fmla="*/ 844 h 188"/>
                <a:gd name="T16" fmla="*/ 1193 w 171"/>
                <a:gd name="T17" fmla="*/ 785 h 188"/>
                <a:gd name="T18" fmla="*/ 1122 w 171"/>
                <a:gd name="T19" fmla="*/ 763 h 188"/>
                <a:gd name="T20" fmla="*/ 1081 w 171"/>
                <a:gd name="T21" fmla="*/ 658 h 188"/>
                <a:gd name="T22" fmla="*/ 1002 w 171"/>
                <a:gd name="T23" fmla="*/ 675 h 188"/>
                <a:gd name="T24" fmla="*/ 955 w 171"/>
                <a:gd name="T25" fmla="*/ 618 h 188"/>
                <a:gd name="T26" fmla="*/ 876 w 171"/>
                <a:gd name="T27" fmla="*/ 587 h 188"/>
                <a:gd name="T28" fmla="*/ 876 w 171"/>
                <a:gd name="T29" fmla="*/ 453 h 188"/>
                <a:gd name="T30" fmla="*/ 916 w 171"/>
                <a:gd name="T31" fmla="*/ 432 h 188"/>
                <a:gd name="T32" fmla="*/ 970 w 171"/>
                <a:gd name="T33" fmla="*/ 443 h 188"/>
                <a:gd name="T34" fmla="*/ 1002 w 171"/>
                <a:gd name="T35" fmla="*/ 315 h 188"/>
                <a:gd name="T36" fmla="*/ 967 w 171"/>
                <a:gd name="T37" fmla="*/ 255 h 188"/>
                <a:gd name="T38" fmla="*/ 859 w 171"/>
                <a:gd name="T39" fmla="*/ 255 h 188"/>
                <a:gd name="T40" fmla="*/ 796 w 171"/>
                <a:gd name="T41" fmla="*/ 186 h 188"/>
                <a:gd name="T42" fmla="*/ 812 w 171"/>
                <a:gd name="T43" fmla="*/ 73 h 188"/>
                <a:gd name="T44" fmla="*/ 621 w 171"/>
                <a:gd name="T45" fmla="*/ 39 h 188"/>
                <a:gd name="T46" fmla="*/ 457 w 171"/>
                <a:gd name="T47" fmla="*/ 32 h 188"/>
                <a:gd name="T48" fmla="*/ 222 w 171"/>
                <a:gd name="T49" fmla="*/ 48 h 188"/>
                <a:gd name="T50" fmla="*/ 230 w 171"/>
                <a:gd name="T51" fmla="*/ 136 h 188"/>
                <a:gd name="T52" fmla="*/ 236 w 171"/>
                <a:gd name="T53" fmla="*/ 255 h 188"/>
                <a:gd name="T54" fmla="*/ 291 w 171"/>
                <a:gd name="T55" fmla="*/ 412 h 188"/>
                <a:gd name="T56" fmla="*/ 291 w 171"/>
                <a:gd name="T57" fmla="*/ 559 h 188"/>
                <a:gd name="T58" fmla="*/ 236 w 171"/>
                <a:gd name="T59" fmla="*/ 647 h 188"/>
                <a:gd name="T60" fmla="*/ 186 w 171"/>
                <a:gd name="T61" fmla="*/ 690 h 188"/>
                <a:gd name="T62" fmla="*/ 200 w 171"/>
                <a:gd name="T63" fmla="*/ 774 h 188"/>
                <a:gd name="T64" fmla="*/ 136 w 171"/>
                <a:gd name="T65" fmla="*/ 833 h 188"/>
                <a:gd name="T66" fmla="*/ 48 w 171"/>
                <a:gd name="T67" fmla="*/ 924 h 188"/>
                <a:gd name="T68" fmla="*/ 32 w 171"/>
                <a:gd name="T69" fmla="*/ 969 h 188"/>
                <a:gd name="T70" fmla="*/ 1 w 171"/>
                <a:gd name="T71" fmla="*/ 1042 h 188"/>
                <a:gd name="T72" fmla="*/ 0 w 171"/>
                <a:gd name="T73" fmla="*/ 1140 h 188"/>
                <a:gd name="T74" fmla="*/ 2 w 171"/>
                <a:gd name="T75" fmla="*/ 1237 h 188"/>
                <a:gd name="T76" fmla="*/ 48 w 171"/>
                <a:gd name="T77" fmla="*/ 1301 h 188"/>
                <a:gd name="T78" fmla="*/ 186 w 171"/>
                <a:gd name="T79" fmla="*/ 1308 h 188"/>
                <a:gd name="T80" fmla="*/ 621 w 171"/>
                <a:gd name="T81" fmla="*/ 1334 h 188"/>
                <a:gd name="T82" fmla="*/ 774 w 171"/>
                <a:gd name="T83" fmla="*/ 1501 h 188"/>
                <a:gd name="T84" fmla="*/ 941 w 171"/>
                <a:gd name="T85" fmla="*/ 1540 h 188"/>
                <a:gd name="T86" fmla="*/ 1166 w 171"/>
                <a:gd name="T87" fmla="*/ 1455 h 188"/>
                <a:gd name="T88" fmla="*/ 1360 w 171"/>
                <a:gd name="T89" fmla="*/ 1512 h 188"/>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171" h="188">
                  <a:moveTo>
                    <a:pt x="167" y="185"/>
                  </a:moveTo>
                  <a:lnTo>
                    <a:pt x="170" y="180"/>
                  </a:lnTo>
                  <a:lnTo>
                    <a:pt x="170" y="176"/>
                  </a:lnTo>
                  <a:lnTo>
                    <a:pt x="171" y="172"/>
                  </a:lnTo>
                  <a:lnTo>
                    <a:pt x="171" y="167"/>
                  </a:lnTo>
                  <a:lnTo>
                    <a:pt x="170" y="163"/>
                  </a:lnTo>
                  <a:lnTo>
                    <a:pt x="168" y="159"/>
                  </a:lnTo>
                  <a:lnTo>
                    <a:pt x="169" y="156"/>
                  </a:lnTo>
                  <a:lnTo>
                    <a:pt x="171" y="151"/>
                  </a:lnTo>
                  <a:lnTo>
                    <a:pt x="171" y="148"/>
                  </a:lnTo>
                  <a:lnTo>
                    <a:pt x="171" y="143"/>
                  </a:lnTo>
                  <a:lnTo>
                    <a:pt x="167" y="139"/>
                  </a:lnTo>
                  <a:lnTo>
                    <a:pt x="159" y="134"/>
                  </a:lnTo>
                  <a:lnTo>
                    <a:pt x="159" y="131"/>
                  </a:lnTo>
                  <a:lnTo>
                    <a:pt x="160" y="129"/>
                  </a:lnTo>
                  <a:lnTo>
                    <a:pt x="158" y="122"/>
                  </a:lnTo>
                  <a:lnTo>
                    <a:pt x="158" y="120"/>
                  </a:lnTo>
                  <a:lnTo>
                    <a:pt x="161" y="118"/>
                  </a:lnTo>
                  <a:lnTo>
                    <a:pt x="161" y="112"/>
                  </a:lnTo>
                  <a:lnTo>
                    <a:pt x="161" y="111"/>
                  </a:lnTo>
                  <a:lnTo>
                    <a:pt x="159" y="106"/>
                  </a:lnTo>
                  <a:lnTo>
                    <a:pt x="157" y="104"/>
                  </a:lnTo>
                  <a:lnTo>
                    <a:pt x="152" y="103"/>
                  </a:lnTo>
                  <a:lnTo>
                    <a:pt x="148" y="101"/>
                  </a:lnTo>
                  <a:lnTo>
                    <a:pt x="148" y="97"/>
                  </a:lnTo>
                  <a:lnTo>
                    <a:pt x="146" y="96"/>
                  </a:lnTo>
                  <a:lnTo>
                    <a:pt x="143" y="97"/>
                  </a:lnTo>
                  <a:lnTo>
                    <a:pt x="140" y="96"/>
                  </a:lnTo>
                  <a:lnTo>
                    <a:pt x="137" y="93"/>
                  </a:lnTo>
                  <a:lnTo>
                    <a:pt x="137" y="89"/>
                  </a:lnTo>
                  <a:lnTo>
                    <a:pt x="136" y="83"/>
                  </a:lnTo>
                  <a:lnTo>
                    <a:pt x="132" y="80"/>
                  </a:lnTo>
                  <a:lnTo>
                    <a:pt x="129" y="80"/>
                  </a:lnTo>
                  <a:lnTo>
                    <a:pt x="125" y="82"/>
                  </a:lnTo>
                  <a:lnTo>
                    <a:pt x="122" y="83"/>
                  </a:lnTo>
                  <a:lnTo>
                    <a:pt x="119" y="82"/>
                  </a:lnTo>
                  <a:lnTo>
                    <a:pt x="118" y="78"/>
                  </a:lnTo>
                  <a:lnTo>
                    <a:pt x="117" y="75"/>
                  </a:lnTo>
                  <a:lnTo>
                    <a:pt x="114" y="73"/>
                  </a:lnTo>
                  <a:lnTo>
                    <a:pt x="110" y="73"/>
                  </a:lnTo>
                  <a:lnTo>
                    <a:pt x="107" y="71"/>
                  </a:lnTo>
                  <a:lnTo>
                    <a:pt x="105" y="68"/>
                  </a:lnTo>
                  <a:lnTo>
                    <a:pt x="106" y="61"/>
                  </a:lnTo>
                  <a:lnTo>
                    <a:pt x="107" y="55"/>
                  </a:lnTo>
                  <a:lnTo>
                    <a:pt x="108" y="52"/>
                  </a:lnTo>
                  <a:lnTo>
                    <a:pt x="110" y="52"/>
                  </a:lnTo>
                  <a:lnTo>
                    <a:pt x="112" y="53"/>
                  </a:lnTo>
                  <a:lnTo>
                    <a:pt x="114" y="55"/>
                  </a:lnTo>
                  <a:lnTo>
                    <a:pt x="115" y="55"/>
                  </a:lnTo>
                  <a:lnTo>
                    <a:pt x="119" y="54"/>
                  </a:lnTo>
                  <a:lnTo>
                    <a:pt x="120" y="53"/>
                  </a:lnTo>
                  <a:lnTo>
                    <a:pt x="121" y="48"/>
                  </a:lnTo>
                  <a:lnTo>
                    <a:pt x="122" y="38"/>
                  </a:lnTo>
                  <a:lnTo>
                    <a:pt x="121" y="32"/>
                  </a:lnTo>
                  <a:lnTo>
                    <a:pt x="120" y="31"/>
                  </a:lnTo>
                  <a:lnTo>
                    <a:pt x="118" y="31"/>
                  </a:lnTo>
                  <a:lnTo>
                    <a:pt x="109" y="33"/>
                  </a:lnTo>
                  <a:lnTo>
                    <a:pt x="107" y="33"/>
                  </a:lnTo>
                  <a:lnTo>
                    <a:pt x="105" y="31"/>
                  </a:lnTo>
                  <a:lnTo>
                    <a:pt x="104" y="29"/>
                  </a:lnTo>
                  <a:lnTo>
                    <a:pt x="98" y="26"/>
                  </a:lnTo>
                  <a:lnTo>
                    <a:pt x="97" y="23"/>
                  </a:lnTo>
                  <a:lnTo>
                    <a:pt x="97" y="18"/>
                  </a:lnTo>
                  <a:lnTo>
                    <a:pt x="98" y="15"/>
                  </a:lnTo>
                  <a:lnTo>
                    <a:pt x="99" y="9"/>
                  </a:lnTo>
                  <a:lnTo>
                    <a:pt x="94" y="7"/>
                  </a:lnTo>
                  <a:lnTo>
                    <a:pt x="86" y="5"/>
                  </a:lnTo>
                  <a:lnTo>
                    <a:pt x="76" y="5"/>
                  </a:lnTo>
                  <a:lnTo>
                    <a:pt x="74" y="5"/>
                  </a:lnTo>
                  <a:lnTo>
                    <a:pt x="64" y="0"/>
                  </a:lnTo>
                  <a:lnTo>
                    <a:pt x="56" y="4"/>
                  </a:lnTo>
                  <a:lnTo>
                    <a:pt x="52" y="5"/>
                  </a:lnTo>
                  <a:lnTo>
                    <a:pt x="38" y="1"/>
                  </a:lnTo>
                  <a:lnTo>
                    <a:pt x="27" y="6"/>
                  </a:lnTo>
                  <a:lnTo>
                    <a:pt x="28" y="11"/>
                  </a:lnTo>
                  <a:lnTo>
                    <a:pt x="29" y="13"/>
                  </a:lnTo>
                  <a:lnTo>
                    <a:pt x="28" y="16"/>
                  </a:lnTo>
                  <a:lnTo>
                    <a:pt x="28" y="21"/>
                  </a:lnTo>
                  <a:lnTo>
                    <a:pt x="28" y="26"/>
                  </a:lnTo>
                  <a:lnTo>
                    <a:pt x="29" y="31"/>
                  </a:lnTo>
                  <a:lnTo>
                    <a:pt x="32" y="38"/>
                  </a:lnTo>
                  <a:lnTo>
                    <a:pt x="35" y="45"/>
                  </a:lnTo>
                  <a:lnTo>
                    <a:pt x="36" y="50"/>
                  </a:lnTo>
                  <a:lnTo>
                    <a:pt x="35" y="56"/>
                  </a:lnTo>
                  <a:lnTo>
                    <a:pt x="35" y="60"/>
                  </a:lnTo>
                  <a:lnTo>
                    <a:pt x="36" y="68"/>
                  </a:lnTo>
                  <a:lnTo>
                    <a:pt x="36" y="71"/>
                  </a:lnTo>
                  <a:lnTo>
                    <a:pt x="33" y="76"/>
                  </a:lnTo>
                  <a:lnTo>
                    <a:pt x="29" y="79"/>
                  </a:lnTo>
                  <a:lnTo>
                    <a:pt x="24" y="80"/>
                  </a:lnTo>
                  <a:lnTo>
                    <a:pt x="23" y="80"/>
                  </a:lnTo>
                  <a:lnTo>
                    <a:pt x="23" y="84"/>
                  </a:lnTo>
                  <a:lnTo>
                    <a:pt x="25" y="89"/>
                  </a:lnTo>
                  <a:lnTo>
                    <a:pt x="25" y="92"/>
                  </a:lnTo>
                  <a:lnTo>
                    <a:pt x="24" y="95"/>
                  </a:lnTo>
                  <a:lnTo>
                    <a:pt x="21" y="98"/>
                  </a:lnTo>
                  <a:lnTo>
                    <a:pt x="18" y="100"/>
                  </a:lnTo>
                  <a:lnTo>
                    <a:pt x="16" y="102"/>
                  </a:lnTo>
                  <a:lnTo>
                    <a:pt x="14" y="105"/>
                  </a:lnTo>
                  <a:lnTo>
                    <a:pt x="10" y="109"/>
                  </a:lnTo>
                  <a:lnTo>
                    <a:pt x="6" y="113"/>
                  </a:lnTo>
                  <a:lnTo>
                    <a:pt x="5" y="114"/>
                  </a:lnTo>
                  <a:lnTo>
                    <a:pt x="4" y="117"/>
                  </a:lnTo>
                  <a:lnTo>
                    <a:pt x="4" y="118"/>
                  </a:lnTo>
                  <a:lnTo>
                    <a:pt x="2" y="122"/>
                  </a:lnTo>
                  <a:lnTo>
                    <a:pt x="2" y="124"/>
                  </a:lnTo>
                  <a:lnTo>
                    <a:pt x="1" y="127"/>
                  </a:lnTo>
                  <a:lnTo>
                    <a:pt x="2" y="130"/>
                  </a:lnTo>
                  <a:lnTo>
                    <a:pt x="2" y="134"/>
                  </a:lnTo>
                  <a:lnTo>
                    <a:pt x="0" y="139"/>
                  </a:lnTo>
                  <a:lnTo>
                    <a:pt x="1" y="141"/>
                  </a:lnTo>
                  <a:lnTo>
                    <a:pt x="2" y="147"/>
                  </a:lnTo>
                  <a:lnTo>
                    <a:pt x="2" y="151"/>
                  </a:lnTo>
                  <a:lnTo>
                    <a:pt x="4" y="153"/>
                  </a:lnTo>
                  <a:lnTo>
                    <a:pt x="6" y="156"/>
                  </a:lnTo>
                  <a:lnTo>
                    <a:pt x="6" y="159"/>
                  </a:lnTo>
                  <a:lnTo>
                    <a:pt x="8" y="165"/>
                  </a:lnTo>
                  <a:lnTo>
                    <a:pt x="10" y="164"/>
                  </a:lnTo>
                  <a:lnTo>
                    <a:pt x="23" y="160"/>
                  </a:lnTo>
                  <a:lnTo>
                    <a:pt x="32" y="157"/>
                  </a:lnTo>
                  <a:lnTo>
                    <a:pt x="68" y="159"/>
                  </a:lnTo>
                  <a:lnTo>
                    <a:pt x="76" y="163"/>
                  </a:lnTo>
                  <a:lnTo>
                    <a:pt x="85" y="173"/>
                  </a:lnTo>
                  <a:lnTo>
                    <a:pt x="92" y="181"/>
                  </a:lnTo>
                  <a:lnTo>
                    <a:pt x="95" y="183"/>
                  </a:lnTo>
                  <a:lnTo>
                    <a:pt x="103" y="187"/>
                  </a:lnTo>
                  <a:lnTo>
                    <a:pt x="110" y="188"/>
                  </a:lnTo>
                  <a:lnTo>
                    <a:pt x="115" y="188"/>
                  </a:lnTo>
                  <a:lnTo>
                    <a:pt x="124" y="187"/>
                  </a:lnTo>
                  <a:lnTo>
                    <a:pt x="129" y="186"/>
                  </a:lnTo>
                  <a:lnTo>
                    <a:pt x="143" y="178"/>
                  </a:lnTo>
                  <a:lnTo>
                    <a:pt x="157" y="179"/>
                  </a:lnTo>
                  <a:lnTo>
                    <a:pt x="166" y="184"/>
                  </a:lnTo>
                  <a:lnTo>
                    <a:pt x="167" y="185"/>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1" name="Freeform 35" descr="右下がり対角線 (太)">
              <a:extLst>
                <a:ext uri="{FF2B5EF4-FFF2-40B4-BE49-F238E27FC236}">
                  <a16:creationId xmlns:a16="http://schemas.microsoft.com/office/drawing/2014/main" id="{00000000-0008-0000-0900-00002F7E1200}"/>
                </a:ext>
              </a:extLst>
            </xdr:cNvPr>
            <xdr:cNvSpPr>
              <a:spLocks noChangeAspect="1"/>
            </xdr:cNvSpPr>
          </xdr:nvSpPr>
          <xdr:spPr bwMode="auto">
            <a:xfrm rot="238154">
              <a:off x="1065" y="3106"/>
              <a:ext cx="73" cy="87"/>
            </a:xfrm>
            <a:custGeom>
              <a:avLst/>
              <a:gdLst>
                <a:gd name="T0" fmla="*/ 492 w 59"/>
                <a:gd name="T1" fmla="*/ 2 h 70"/>
                <a:gd name="T2" fmla="*/ 492 w 59"/>
                <a:gd name="T3" fmla="*/ 50 h 70"/>
                <a:gd name="T4" fmla="*/ 465 w 59"/>
                <a:gd name="T5" fmla="*/ 116 h 70"/>
                <a:gd name="T6" fmla="*/ 454 w 59"/>
                <a:gd name="T7" fmla="*/ 144 h 70"/>
                <a:gd name="T8" fmla="*/ 424 w 59"/>
                <a:gd name="T9" fmla="*/ 184 h 70"/>
                <a:gd name="T10" fmla="*/ 364 w 59"/>
                <a:gd name="T11" fmla="*/ 254 h 70"/>
                <a:gd name="T12" fmla="*/ 334 w 59"/>
                <a:gd name="T13" fmla="*/ 316 h 70"/>
                <a:gd name="T14" fmla="*/ 334 w 59"/>
                <a:gd name="T15" fmla="*/ 331 h 70"/>
                <a:gd name="T16" fmla="*/ 376 w 59"/>
                <a:gd name="T17" fmla="*/ 377 h 70"/>
                <a:gd name="T18" fmla="*/ 398 w 59"/>
                <a:gd name="T19" fmla="*/ 430 h 70"/>
                <a:gd name="T20" fmla="*/ 392 w 59"/>
                <a:gd name="T21" fmla="*/ 472 h 70"/>
                <a:gd name="T22" fmla="*/ 367 w 59"/>
                <a:gd name="T23" fmla="*/ 498 h 70"/>
                <a:gd name="T24" fmla="*/ 304 w 59"/>
                <a:gd name="T25" fmla="*/ 547 h 70"/>
                <a:gd name="T26" fmla="*/ 246 w 59"/>
                <a:gd name="T27" fmla="*/ 583 h 70"/>
                <a:gd name="T28" fmla="*/ 142 w 59"/>
                <a:gd name="T29" fmla="*/ 618 h 70"/>
                <a:gd name="T30" fmla="*/ 109 w 59"/>
                <a:gd name="T31" fmla="*/ 587 h 70"/>
                <a:gd name="T32" fmla="*/ 71 w 59"/>
                <a:gd name="T33" fmla="*/ 552 h 70"/>
                <a:gd name="T34" fmla="*/ 32 w 59"/>
                <a:gd name="T35" fmla="*/ 529 h 70"/>
                <a:gd name="T36" fmla="*/ 0 w 59"/>
                <a:gd name="T37" fmla="*/ 488 h 70"/>
                <a:gd name="T38" fmla="*/ 0 w 59"/>
                <a:gd name="T39" fmla="*/ 430 h 70"/>
                <a:gd name="T40" fmla="*/ 26 w 59"/>
                <a:gd name="T41" fmla="*/ 400 h 70"/>
                <a:gd name="T42" fmla="*/ 71 w 59"/>
                <a:gd name="T43" fmla="*/ 374 h 70"/>
                <a:gd name="T44" fmla="*/ 93 w 59"/>
                <a:gd name="T45" fmla="*/ 354 h 70"/>
                <a:gd name="T46" fmla="*/ 135 w 59"/>
                <a:gd name="T47" fmla="*/ 287 h 70"/>
                <a:gd name="T48" fmla="*/ 176 w 59"/>
                <a:gd name="T49" fmla="*/ 222 h 70"/>
                <a:gd name="T50" fmla="*/ 226 w 59"/>
                <a:gd name="T51" fmla="*/ 157 h 70"/>
                <a:gd name="T52" fmla="*/ 280 w 59"/>
                <a:gd name="T53" fmla="*/ 109 h 70"/>
                <a:gd name="T54" fmla="*/ 322 w 59"/>
                <a:gd name="T55" fmla="*/ 62 h 70"/>
                <a:gd name="T56" fmla="*/ 376 w 59"/>
                <a:gd name="T57" fmla="*/ 26 h 70"/>
                <a:gd name="T58" fmla="*/ 398 w 59"/>
                <a:gd name="T59" fmla="*/ 2 h 70"/>
                <a:gd name="T60" fmla="*/ 450 w 59"/>
                <a:gd name="T61" fmla="*/ 0 h 70"/>
                <a:gd name="T62" fmla="*/ 486 w 59"/>
                <a:gd name="T63" fmla="*/ 0 h 70"/>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59" h="70">
                  <a:moveTo>
                    <a:pt x="58" y="0"/>
                  </a:moveTo>
                  <a:lnTo>
                    <a:pt x="59" y="2"/>
                  </a:lnTo>
                  <a:lnTo>
                    <a:pt x="59" y="4"/>
                  </a:lnTo>
                  <a:lnTo>
                    <a:pt x="59" y="6"/>
                  </a:lnTo>
                  <a:lnTo>
                    <a:pt x="57" y="9"/>
                  </a:lnTo>
                  <a:lnTo>
                    <a:pt x="56" y="13"/>
                  </a:lnTo>
                  <a:lnTo>
                    <a:pt x="55" y="15"/>
                  </a:lnTo>
                  <a:lnTo>
                    <a:pt x="54" y="16"/>
                  </a:lnTo>
                  <a:lnTo>
                    <a:pt x="52" y="19"/>
                  </a:lnTo>
                  <a:lnTo>
                    <a:pt x="50" y="21"/>
                  </a:lnTo>
                  <a:lnTo>
                    <a:pt x="48" y="23"/>
                  </a:lnTo>
                  <a:lnTo>
                    <a:pt x="43" y="28"/>
                  </a:lnTo>
                  <a:lnTo>
                    <a:pt x="42" y="32"/>
                  </a:lnTo>
                  <a:lnTo>
                    <a:pt x="40" y="35"/>
                  </a:lnTo>
                  <a:lnTo>
                    <a:pt x="40" y="36"/>
                  </a:lnTo>
                  <a:lnTo>
                    <a:pt x="40" y="38"/>
                  </a:lnTo>
                  <a:lnTo>
                    <a:pt x="42" y="40"/>
                  </a:lnTo>
                  <a:lnTo>
                    <a:pt x="45" y="43"/>
                  </a:lnTo>
                  <a:lnTo>
                    <a:pt x="46" y="46"/>
                  </a:lnTo>
                  <a:lnTo>
                    <a:pt x="48" y="49"/>
                  </a:lnTo>
                  <a:lnTo>
                    <a:pt x="47" y="51"/>
                  </a:lnTo>
                  <a:lnTo>
                    <a:pt x="46" y="54"/>
                  </a:lnTo>
                  <a:lnTo>
                    <a:pt x="45" y="55"/>
                  </a:lnTo>
                  <a:lnTo>
                    <a:pt x="44" y="57"/>
                  </a:lnTo>
                  <a:lnTo>
                    <a:pt x="41" y="59"/>
                  </a:lnTo>
                  <a:lnTo>
                    <a:pt x="36" y="62"/>
                  </a:lnTo>
                  <a:lnTo>
                    <a:pt x="32" y="65"/>
                  </a:lnTo>
                  <a:lnTo>
                    <a:pt x="29" y="66"/>
                  </a:lnTo>
                  <a:lnTo>
                    <a:pt x="25" y="68"/>
                  </a:lnTo>
                  <a:lnTo>
                    <a:pt x="17" y="70"/>
                  </a:lnTo>
                  <a:lnTo>
                    <a:pt x="15" y="69"/>
                  </a:lnTo>
                  <a:lnTo>
                    <a:pt x="12" y="67"/>
                  </a:lnTo>
                  <a:lnTo>
                    <a:pt x="10" y="65"/>
                  </a:lnTo>
                  <a:lnTo>
                    <a:pt x="8" y="63"/>
                  </a:lnTo>
                  <a:lnTo>
                    <a:pt x="6" y="62"/>
                  </a:lnTo>
                  <a:lnTo>
                    <a:pt x="4" y="60"/>
                  </a:lnTo>
                  <a:lnTo>
                    <a:pt x="2" y="58"/>
                  </a:lnTo>
                  <a:lnTo>
                    <a:pt x="0" y="55"/>
                  </a:lnTo>
                  <a:lnTo>
                    <a:pt x="0" y="53"/>
                  </a:lnTo>
                  <a:lnTo>
                    <a:pt x="0" y="49"/>
                  </a:lnTo>
                  <a:lnTo>
                    <a:pt x="1" y="47"/>
                  </a:lnTo>
                  <a:lnTo>
                    <a:pt x="3" y="45"/>
                  </a:lnTo>
                  <a:lnTo>
                    <a:pt x="5" y="44"/>
                  </a:lnTo>
                  <a:lnTo>
                    <a:pt x="8" y="42"/>
                  </a:lnTo>
                  <a:lnTo>
                    <a:pt x="10" y="41"/>
                  </a:lnTo>
                  <a:lnTo>
                    <a:pt x="11" y="40"/>
                  </a:lnTo>
                  <a:lnTo>
                    <a:pt x="12" y="37"/>
                  </a:lnTo>
                  <a:lnTo>
                    <a:pt x="15" y="33"/>
                  </a:lnTo>
                  <a:lnTo>
                    <a:pt x="18" y="29"/>
                  </a:lnTo>
                  <a:lnTo>
                    <a:pt x="21" y="25"/>
                  </a:lnTo>
                  <a:lnTo>
                    <a:pt x="26" y="21"/>
                  </a:lnTo>
                  <a:lnTo>
                    <a:pt x="27" y="18"/>
                  </a:lnTo>
                  <a:lnTo>
                    <a:pt x="31" y="14"/>
                  </a:lnTo>
                  <a:lnTo>
                    <a:pt x="33" y="12"/>
                  </a:lnTo>
                  <a:lnTo>
                    <a:pt x="36" y="9"/>
                  </a:lnTo>
                  <a:lnTo>
                    <a:pt x="39" y="7"/>
                  </a:lnTo>
                  <a:lnTo>
                    <a:pt x="42" y="5"/>
                  </a:lnTo>
                  <a:lnTo>
                    <a:pt x="45" y="3"/>
                  </a:lnTo>
                  <a:lnTo>
                    <a:pt x="46" y="2"/>
                  </a:lnTo>
                  <a:lnTo>
                    <a:pt x="48" y="2"/>
                  </a:lnTo>
                  <a:lnTo>
                    <a:pt x="51" y="1"/>
                  </a:lnTo>
                  <a:lnTo>
                    <a:pt x="53" y="0"/>
                  </a:lnTo>
                  <a:lnTo>
                    <a:pt x="55" y="0"/>
                  </a:lnTo>
                  <a:lnTo>
                    <a:pt x="58" y="0"/>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2" name="Freeform 36" descr="右下がり対角線 (太)">
              <a:extLst>
                <a:ext uri="{FF2B5EF4-FFF2-40B4-BE49-F238E27FC236}">
                  <a16:creationId xmlns:a16="http://schemas.microsoft.com/office/drawing/2014/main" id="{00000000-0008-0000-0900-0000307E1200}"/>
                </a:ext>
              </a:extLst>
            </xdr:cNvPr>
            <xdr:cNvSpPr>
              <a:spLocks noChangeAspect="1"/>
            </xdr:cNvSpPr>
          </xdr:nvSpPr>
          <xdr:spPr bwMode="auto">
            <a:xfrm rot="238154">
              <a:off x="1120" y="3164"/>
              <a:ext cx="176" cy="205"/>
            </a:xfrm>
            <a:custGeom>
              <a:avLst/>
              <a:gdLst>
                <a:gd name="T0" fmla="*/ 1104 w 143"/>
                <a:gd name="T1" fmla="*/ 1097 h 165"/>
                <a:gd name="T2" fmla="*/ 1074 w 143"/>
                <a:gd name="T3" fmla="*/ 1244 h 165"/>
                <a:gd name="T4" fmla="*/ 932 w 143"/>
                <a:gd name="T5" fmla="*/ 1338 h 165"/>
                <a:gd name="T6" fmla="*/ 897 w 143"/>
                <a:gd name="T7" fmla="*/ 1401 h 165"/>
                <a:gd name="T8" fmla="*/ 794 w 143"/>
                <a:gd name="T9" fmla="*/ 1419 h 165"/>
                <a:gd name="T10" fmla="*/ 794 w 143"/>
                <a:gd name="T11" fmla="*/ 1377 h 165"/>
                <a:gd name="T12" fmla="*/ 452 w 143"/>
                <a:gd name="T13" fmla="*/ 1287 h 165"/>
                <a:gd name="T14" fmla="*/ 372 w 143"/>
                <a:gd name="T15" fmla="*/ 1169 h 165"/>
                <a:gd name="T16" fmla="*/ 298 w 143"/>
                <a:gd name="T17" fmla="*/ 1059 h 165"/>
                <a:gd name="T18" fmla="*/ 357 w 143"/>
                <a:gd name="T19" fmla="*/ 1013 h 165"/>
                <a:gd name="T20" fmla="*/ 273 w 143"/>
                <a:gd name="T21" fmla="*/ 942 h 165"/>
                <a:gd name="T22" fmla="*/ 197 w 143"/>
                <a:gd name="T23" fmla="*/ 896 h 165"/>
                <a:gd name="T24" fmla="*/ 116 w 143"/>
                <a:gd name="T25" fmla="*/ 778 h 165"/>
                <a:gd name="T26" fmla="*/ 48 w 143"/>
                <a:gd name="T27" fmla="*/ 731 h 165"/>
                <a:gd name="T28" fmla="*/ 26 w 143"/>
                <a:gd name="T29" fmla="*/ 586 h 165"/>
                <a:gd name="T30" fmla="*/ 90 w 143"/>
                <a:gd name="T31" fmla="*/ 547 h 165"/>
                <a:gd name="T32" fmla="*/ 94 w 143"/>
                <a:gd name="T33" fmla="*/ 472 h 165"/>
                <a:gd name="T34" fmla="*/ 48 w 143"/>
                <a:gd name="T35" fmla="*/ 395 h 165"/>
                <a:gd name="T36" fmla="*/ 143 w 143"/>
                <a:gd name="T37" fmla="*/ 323 h 165"/>
                <a:gd name="T38" fmla="*/ 111 w 143"/>
                <a:gd name="T39" fmla="*/ 240 h 165"/>
                <a:gd name="T40" fmla="*/ 62 w 143"/>
                <a:gd name="T41" fmla="*/ 119 h 165"/>
                <a:gd name="T42" fmla="*/ 146 w 143"/>
                <a:gd name="T43" fmla="*/ 144 h 165"/>
                <a:gd name="T44" fmla="*/ 242 w 143"/>
                <a:gd name="T45" fmla="*/ 148 h 165"/>
                <a:gd name="T46" fmla="*/ 302 w 143"/>
                <a:gd name="T47" fmla="*/ 116 h 165"/>
                <a:gd name="T48" fmla="*/ 405 w 143"/>
                <a:gd name="T49" fmla="*/ 116 h 165"/>
                <a:gd name="T50" fmla="*/ 450 w 143"/>
                <a:gd name="T51" fmla="*/ 71 h 165"/>
                <a:gd name="T52" fmla="*/ 503 w 143"/>
                <a:gd name="T53" fmla="*/ 77 h 165"/>
                <a:gd name="T54" fmla="*/ 576 w 143"/>
                <a:gd name="T55" fmla="*/ 71 h 165"/>
                <a:gd name="T56" fmla="*/ 636 w 143"/>
                <a:gd name="T57" fmla="*/ 26 h 165"/>
                <a:gd name="T58" fmla="*/ 709 w 143"/>
                <a:gd name="T59" fmla="*/ 1 h 165"/>
                <a:gd name="T60" fmla="*/ 783 w 143"/>
                <a:gd name="T61" fmla="*/ 71 h 165"/>
                <a:gd name="T62" fmla="*/ 816 w 143"/>
                <a:gd name="T63" fmla="*/ 144 h 165"/>
                <a:gd name="T64" fmla="*/ 818 w 143"/>
                <a:gd name="T65" fmla="*/ 209 h 165"/>
                <a:gd name="T66" fmla="*/ 757 w 143"/>
                <a:gd name="T67" fmla="*/ 240 h 165"/>
                <a:gd name="T68" fmla="*/ 729 w 143"/>
                <a:gd name="T69" fmla="*/ 287 h 165"/>
                <a:gd name="T70" fmla="*/ 694 w 143"/>
                <a:gd name="T71" fmla="*/ 357 h 165"/>
                <a:gd name="T72" fmla="*/ 665 w 143"/>
                <a:gd name="T73" fmla="*/ 444 h 165"/>
                <a:gd name="T74" fmla="*/ 709 w 143"/>
                <a:gd name="T75" fmla="*/ 514 h 165"/>
                <a:gd name="T76" fmla="*/ 726 w 143"/>
                <a:gd name="T77" fmla="*/ 580 h 165"/>
                <a:gd name="T78" fmla="*/ 726 w 143"/>
                <a:gd name="T79" fmla="*/ 639 h 165"/>
                <a:gd name="T80" fmla="*/ 724 w 143"/>
                <a:gd name="T81" fmla="*/ 696 h 165"/>
                <a:gd name="T82" fmla="*/ 762 w 143"/>
                <a:gd name="T83" fmla="*/ 757 h 165"/>
                <a:gd name="T84" fmla="*/ 816 w 143"/>
                <a:gd name="T85" fmla="*/ 721 h 165"/>
                <a:gd name="T86" fmla="*/ 865 w 143"/>
                <a:gd name="T87" fmla="*/ 749 h 165"/>
                <a:gd name="T88" fmla="*/ 932 w 143"/>
                <a:gd name="T89" fmla="*/ 721 h 165"/>
                <a:gd name="T90" fmla="*/ 977 w 143"/>
                <a:gd name="T91" fmla="*/ 778 h 165"/>
                <a:gd name="T92" fmla="*/ 1007 w 143"/>
                <a:gd name="T93" fmla="*/ 883 h 165"/>
                <a:gd name="T94" fmla="*/ 1065 w 143"/>
                <a:gd name="T95" fmla="*/ 965 h 165"/>
                <a:gd name="T96" fmla="*/ 1097 w 143"/>
                <a:gd name="T97" fmla="*/ 1021 h 165"/>
                <a:gd name="T98" fmla="*/ 1142 w 143"/>
                <a:gd name="T99" fmla="*/ 1051 h 165"/>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143" h="165">
                  <a:moveTo>
                    <a:pt x="143" y="120"/>
                  </a:moveTo>
                  <a:lnTo>
                    <a:pt x="139" y="125"/>
                  </a:lnTo>
                  <a:lnTo>
                    <a:pt x="137" y="129"/>
                  </a:lnTo>
                  <a:lnTo>
                    <a:pt x="135" y="142"/>
                  </a:lnTo>
                  <a:lnTo>
                    <a:pt x="132" y="144"/>
                  </a:lnTo>
                  <a:lnTo>
                    <a:pt x="117" y="153"/>
                  </a:lnTo>
                  <a:lnTo>
                    <a:pt x="115" y="154"/>
                  </a:lnTo>
                  <a:lnTo>
                    <a:pt x="113" y="160"/>
                  </a:lnTo>
                  <a:lnTo>
                    <a:pt x="100" y="165"/>
                  </a:lnTo>
                  <a:lnTo>
                    <a:pt x="99" y="162"/>
                  </a:lnTo>
                  <a:lnTo>
                    <a:pt x="101" y="157"/>
                  </a:lnTo>
                  <a:lnTo>
                    <a:pt x="99" y="157"/>
                  </a:lnTo>
                  <a:lnTo>
                    <a:pt x="65" y="148"/>
                  </a:lnTo>
                  <a:lnTo>
                    <a:pt x="57" y="147"/>
                  </a:lnTo>
                  <a:lnTo>
                    <a:pt x="48" y="137"/>
                  </a:lnTo>
                  <a:lnTo>
                    <a:pt x="47" y="133"/>
                  </a:lnTo>
                  <a:lnTo>
                    <a:pt x="39" y="127"/>
                  </a:lnTo>
                  <a:lnTo>
                    <a:pt x="37" y="121"/>
                  </a:lnTo>
                  <a:lnTo>
                    <a:pt x="42" y="116"/>
                  </a:lnTo>
                  <a:lnTo>
                    <a:pt x="45" y="115"/>
                  </a:lnTo>
                  <a:lnTo>
                    <a:pt x="41" y="111"/>
                  </a:lnTo>
                  <a:lnTo>
                    <a:pt x="34" y="108"/>
                  </a:lnTo>
                  <a:lnTo>
                    <a:pt x="27" y="103"/>
                  </a:lnTo>
                  <a:lnTo>
                    <a:pt x="24" y="102"/>
                  </a:lnTo>
                  <a:lnTo>
                    <a:pt x="22" y="100"/>
                  </a:lnTo>
                  <a:lnTo>
                    <a:pt x="15" y="89"/>
                  </a:lnTo>
                  <a:lnTo>
                    <a:pt x="10" y="85"/>
                  </a:lnTo>
                  <a:lnTo>
                    <a:pt x="6" y="84"/>
                  </a:lnTo>
                  <a:lnTo>
                    <a:pt x="0" y="84"/>
                  </a:lnTo>
                  <a:lnTo>
                    <a:pt x="3" y="67"/>
                  </a:lnTo>
                  <a:lnTo>
                    <a:pt x="5" y="64"/>
                  </a:lnTo>
                  <a:lnTo>
                    <a:pt x="11" y="62"/>
                  </a:lnTo>
                  <a:lnTo>
                    <a:pt x="12" y="58"/>
                  </a:lnTo>
                  <a:lnTo>
                    <a:pt x="12" y="54"/>
                  </a:lnTo>
                  <a:lnTo>
                    <a:pt x="6" y="49"/>
                  </a:lnTo>
                  <a:lnTo>
                    <a:pt x="6" y="45"/>
                  </a:lnTo>
                  <a:lnTo>
                    <a:pt x="8" y="43"/>
                  </a:lnTo>
                  <a:lnTo>
                    <a:pt x="18" y="37"/>
                  </a:lnTo>
                  <a:lnTo>
                    <a:pt x="17" y="33"/>
                  </a:lnTo>
                  <a:lnTo>
                    <a:pt x="14" y="27"/>
                  </a:lnTo>
                  <a:lnTo>
                    <a:pt x="8" y="19"/>
                  </a:lnTo>
                  <a:lnTo>
                    <a:pt x="8" y="14"/>
                  </a:lnTo>
                  <a:lnTo>
                    <a:pt x="14" y="15"/>
                  </a:lnTo>
                  <a:lnTo>
                    <a:pt x="19" y="16"/>
                  </a:lnTo>
                  <a:lnTo>
                    <a:pt x="25" y="17"/>
                  </a:lnTo>
                  <a:lnTo>
                    <a:pt x="30" y="17"/>
                  </a:lnTo>
                  <a:lnTo>
                    <a:pt x="33" y="15"/>
                  </a:lnTo>
                  <a:lnTo>
                    <a:pt x="38" y="13"/>
                  </a:lnTo>
                  <a:lnTo>
                    <a:pt x="43" y="11"/>
                  </a:lnTo>
                  <a:lnTo>
                    <a:pt x="50" y="13"/>
                  </a:lnTo>
                  <a:lnTo>
                    <a:pt x="52" y="11"/>
                  </a:lnTo>
                  <a:lnTo>
                    <a:pt x="56" y="8"/>
                  </a:lnTo>
                  <a:lnTo>
                    <a:pt x="59" y="7"/>
                  </a:lnTo>
                  <a:lnTo>
                    <a:pt x="63" y="9"/>
                  </a:lnTo>
                  <a:lnTo>
                    <a:pt x="65" y="8"/>
                  </a:lnTo>
                  <a:lnTo>
                    <a:pt x="72" y="8"/>
                  </a:lnTo>
                  <a:lnTo>
                    <a:pt x="75" y="7"/>
                  </a:lnTo>
                  <a:lnTo>
                    <a:pt x="80" y="3"/>
                  </a:lnTo>
                  <a:lnTo>
                    <a:pt x="84" y="0"/>
                  </a:lnTo>
                  <a:lnTo>
                    <a:pt x="89" y="1"/>
                  </a:lnTo>
                  <a:lnTo>
                    <a:pt x="98" y="1"/>
                  </a:lnTo>
                  <a:lnTo>
                    <a:pt x="98" y="8"/>
                  </a:lnTo>
                  <a:lnTo>
                    <a:pt x="99" y="12"/>
                  </a:lnTo>
                  <a:lnTo>
                    <a:pt x="102" y="16"/>
                  </a:lnTo>
                  <a:lnTo>
                    <a:pt x="103" y="19"/>
                  </a:lnTo>
                  <a:lnTo>
                    <a:pt x="103" y="24"/>
                  </a:lnTo>
                  <a:lnTo>
                    <a:pt x="100" y="25"/>
                  </a:lnTo>
                  <a:lnTo>
                    <a:pt x="95" y="27"/>
                  </a:lnTo>
                  <a:lnTo>
                    <a:pt x="94" y="30"/>
                  </a:lnTo>
                  <a:lnTo>
                    <a:pt x="92" y="33"/>
                  </a:lnTo>
                  <a:lnTo>
                    <a:pt x="88" y="38"/>
                  </a:lnTo>
                  <a:lnTo>
                    <a:pt x="87" y="41"/>
                  </a:lnTo>
                  <a:lnTo>
                    <a:pt x="83" y="48"/>
                  </a:lnTo>
                  <a:lnTo>
                    <a:pt x="84" y="51"/>
                  </a:lnTo>
                  <a:lnTo>
                    <a:pt x="88" y="57"/>
                  </a:lnTo>
                  <a:lnTo>
                    <a:pt x="89" y="59"/>
                  </a:lnTo>
                  <a:lnTo>
                    <a:pt x="90" y="64"/>
                  </a:lnTo>
                  <a:lnTo>
                    <a:pt x="91" y="66"/>
                  </a:lnTo>
                  <a:lnTo>
                    <a:pt x="92" y="70"/>
                  </a:lnTo>
                  <a:lnTo>
                    <a:pt x="91" y="73"/>
                  </a:lnTo>
                  <a:lnTo>
                    <a:pt x="90" y="75"/>
                  </a:lnTo>
                  <a:lnTo>
                    <a:pt x="90" y="79"/>
                  </a:lnTo>
                  <a:lnTo>
                    <a:pt x="93" y="86"/>
                  </a:lnTo>
                  <a:lnTo>
                    <a:pt x="96" y="86"/>
                  </a:lnTo>
                  <a:lnTo>
                    <a:pt x="98" y="84"/>
                  </a:lnTo>
                  <a:lnTo>
                    <a:pt x="102" y="82"/>
                  </a:lnTo>
                  <a:lnTo>
                    <a:pt x="105" y="83"/>
                  </a:lnTo>
                  <a:lnTo>
                    <a:pt x="108" y="85"/>
                  </a:lnTo>
                  <a:lnTo>
                    <a:pt x="112" y="84"/>
                  </a:lnTo>
                  <a:lnTo>
                    <a:pt x="117" y="82"/>
                  </a:lnTo>
                  <a:lnTo>
                    <a:pt x="120" y="84"/>
                  </a:lnTo>
                  <a:lnTo>
                    <a:pt x="122" y="89"/>
                  </a:lnTo>
                  <a:lnTo>
                    <a:pt x="122" y="94"/>
                  </a:lnTo>
                  <a:lnTo>
                    <a:pt x="127" y="101"/>
                  </a:lnTo>
                  <a:lnTo>
                    <a:pt x="131" y="105"/>
                  </a:lnTo>
                  <a:lnTo>
                    <a:pt x="133" y="110"/>
                  </a:lnTo>
                  <a:lnTo>
                    <a:pt x="137" y="114"/>
                  </a:lnTo>
                  <a:lnTo>
                    <a:pt x="137" y="117"/>
                  </a:lnTo>
                  <a:lnTo>
                    <a:pt x="141" y="119"/>
                  </a:lnTo>
                  <a:lnTo>
                    <a:pt x="143" y="120"/>
                  </a:lnTo>
                  <a:close/>
                </a:path>
              </a:pathLst>
            </a:custGeom>
            <a:solidFill>
              <a:schemeClr val="accent4">
                <a:lumMod val="60000"/>
                <a:lumOff val="4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3" name="Freeform 37">
              <a:extLst>
                <a:ext uri="{FF2B5EF4-FFF2-40B4-BE49-F238E27FC236}">
                  <a16:creationId xmlns:a16="http://schemas.microsoft.com/office/drawing/2014/main" id="{00000000-0008-0000-0900-0000317E1200}"/>
                </a:ext>
              </a:extLst>
            </xdr:cNvPr>
            <xdr:cNvSpPr>
              <a:spLocks noChangeAspect="1"/>
            </xdr:cNvSpPr>
          </xdr:nvSpPr>
          <xdr:spPr bwMode="auto">
            <a:xfrm rot="238154">
              <a:off x="879" y="3171"/>
              <a:ext cx="189" cy="147"/>
            </a:xfrm>
            <a:custGeom>
              <a:avLst/>
              <a:gdLst>
                <a:gd name="T0" fmla="*/ 674 w 153"/>
                <a:gd name="T1" fmla="*/ 1048 h 118"/>
                <a:gd name="T2" fmla="*/ 631 w 153"/>
                <a:gd name="T3" fmla="*/ 1022 h 118"/>
                <a:gd name="T4" fmla="*/ 573 w 153"/>
                <a:gd name="T5" fmla="*/ 985 h 118"/>
                <a:gd name="T6" fmla="*/ 558 w 153"/>
                <a:gd name="T7" fmla="*/ 943 h 118"/>
                <a:gd name="T8" fmla="*/ 573 w 153"/>
                <a:gd name="T9" fmla="*/ 889 h 118"/>
                <a:gd name="T10" fmla="*/ 546 w 153"/>
                <a:gd name="T11" fmla="*/ 851 h 118"/>
                <a:gd name="T12" fmla="*/ 487 w 153"/>
                <a:gd name="T13" fmla="*/ 841 h 118"/>
                <a:gd name="T14" fmla="*/ 455 w 153"/>
                <a:gd name="T15" fmla="*/ 762 h 118"/>
                <a:gd name="T16" fmla="*/ 484 w 153"/>
                <a:gd name="T17" fmla="*/ 695 h 118"/>
                <a:gd name="T18" fmla="*/ 435 w 153"/>
                <a:gd name="T19" fmla="*/ 620 h 118"/>
                <a:gd name="T20" fmla="*/ 392 w 153"/>
                <a:gd name="T21" fmla="*/ 589 h 118"/>
                <a:gd name="T22" fmla="*/ 296 w 153"/>
                <a:gd name="T23" fmla="*/ 627 h 118"/>
                <a:gd name="T24" fmla="*/ 267 w 153"/>
                <a:gd name="T25" fmla="*/ 589 h 118"/>
                <a:gd name="T26" fmla="*/ 225 w 153"/>
                <a:gd name="T27" fmla="*/ 564 h 118"/>
                <a:gd name="T28" fmla="*/ 151 w 153"/>
                <a:gd name="T29" fmla="*/ 582 h 118"/>
                <a:gd name="T30" fmla="*/ 65 w 153"/>
                <a:gd name="T31" fmla="*/ 473 h 118"/>
                <a:gd name="T32" fmla="*/ 26 w 153"/>
                <a:gd name="T33" fmla="*/ 473 h 118"/>
                <a:gd name="T34" fmla="*/ 2 w 153"/>
                <a:gd name="T35" fmla="*/ 384 h 118"/>
                <a:gd name="T36" fmla="*/ 2 w 153"/>
                <a:gd name="T37" fmla="*/ 324 h 118"/>
                <a:gd name="T38" fmla="*/ 0 w 153"/>
                <a:gd name="T39" fmla="*/ 289 h 118"/>
                <a:gd name="T40" fmla="*/ 40 w 153"/>
                <a:gd name="T41" fmla="*/ 258 h 118"/>
                <a:gd name="T42" fmla="*/ 75 w 153"/>
                <a:gd name="T43" fmla="*/ 244 h 118"/>
                <a:gd name="T44" fmla="*/ 142 w 153"/>
                <a:gd name="T45" fmla="*/ 183 h 118"/>
                <a:gd name="T46" fmla="*/ 216 w 153"/>
                <a:gd name="T47" fmla="*/ 147 h 118"/>
                <a:gd name="T48" fmla="*/ 267 w 153"/>
                <a:gd name="T49" fmla="*/ 110 h 118"/>
                <a:gd name="T50" fmla="*/ 330 w 153"/>
                <a:gd name="T51" fmla="*/ 110 h 118"/>
                <a:gd name="T52" fmla="*/ 392 w 153"/>
                <a:gd name="T53" fmla="*/ 120 h 118"/>
                <a:gd name="T54" fmla="*/ 455 w 153"/>
                <a:gd name="T55" fmla="*/ 110 h 118"/>
                <a:gd name="T56" fmla="*/ 514 w 153"/>
                <a:gd name="T57" fmla="*/ 88 h 118"/>
                <a:gd name="T58" fmla="*/ 527 w 153"/>
                <a:gd name="T59" fmla="*/ 50 h 118"/>
                <a:gd name="T60" fmla="*/ 573 w 153"/>
                <a:gd name="T61" fmla="*/ 62 h 118"/>
                <a:gd name="T62" fmla="*/ 603 w 153"/>
                <a:gd name="T63" fmla="*/ 32 h 118"/>
                <a:gd name="T64" fmla="*/ 663 w 153"/>
                <a:gd name="T65" fmla="*/ 0 h 118"/>
                <a:gd name="T66" fmla="*/ 739 w 153"/>
                <a:gd name="T67" fmla="*/ 0 h 118"/>
                <a:gd name="T68" fmla="*/ 803 w 153"/>
                <a:gd name="T69" fmla="*/ 2 h 118"/>
                <a:gd name="T70" fmla="*/ 880 w 153"/>
                <a:gd name="T71" fmla="*/ 71 h 118"/>
                <a:gd name="T72" fmla="*/ 946 w 153"/>
                <a:gd name="T73" fmla="*/ 40 h 118"/>
                <a:gd name="T74" fmla="*/ 951 w 153"/>
                <a:gd name="T75" fmla="*/ 32 h 118"/>
                <a:gd name="T76" fmla="*/ 1128 w 153"/>
                <a:gd name="T77" fmla="*/ 0 h 118"/>
                <a:gd name="T78" fmla="*/ 1175 w 153"/>
                <a:gd name="T79" fmla="*/ 110 h 118"/>
                <a:gd name="T80" fmla="*/ 1135 w 153"/>
                <a:gd name="T81" fmla="*/ 265 h 118"/>
                <a:gd name="T82" fmla="*/ 1160 w 153"/>
                <a:gd name="T83" fmla="*/ 379 h 118"/>
                <a:gd name="T84" fmla="*/ 1219 w 153"/>
                <a:gd name="T85" fmla="*/ 498 h 118"/>
                <a:gd name="T86" fmla="*/ 1175 w 153"/>
                <a:gd name="T87" fmla="*/ 558 h 118"/>
                <a:gd name="T88" fmla="*/ 1244 w 153"/>
                <a:gd name="T89" fmla="*/ 620 h 118"/>
                <a:gd name="T90" fmla="*/ 1160 w 153"/>
                <a:gd name="T91" fmla="*/ 725 h 118"/>
                <a:gd name="T92" fmla="*/ 803 w 153"/>
                <a:gd name="T93" fmla="*/ 949 h 118"/>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53" h="118">
                  <a:moveTo>
                    <a:pt x="86" y="118"/>
                  </a:moveTo>
                  <a:lnTo>
                    <a:pt x="82" y="116"/>
                  </a:lnTo>
                  <a:lnTo>
                    <a:pt x="79" y="113"/>
                  </a:lnTo>
                  <a:lnTo>
                    <a:pt x="76" y="113"/>
                  </a:lnTo>
                  <a:lnTo>
                    <a:pt x="73" y="112"/>
                  </a:lnTo>
                  <a:lnTo>
                    <a:pt x="69" y="109"/>
                  </a:lnTo>
                  <a:lnTo>
                    <a:pt x="67" y="107"/>
                  </a:lnTo>
                  <a:lnTo>
                    <a:pt x="67" y="105"/>
                  </a:lnTo>
                  <a:lnTo>
                    <a:pt x="69" y="101"/>
                  </a:lnTo>
                  <a:lnTo>
                    <a:pt x="69" y="99"/>
                  </a:lnTo>
                  <a:lnTo>
                    <a:pt x="67" y="96"/>
                  </a:lnTo>
                  <a:lnTo>
                    <a:pt x="66" y="94"/>
                  </a:lnTo>
                  <a:lnTo>
                    <a:pt x="61" y="93"/>
                  </a:lnTo>
                  <a:lnTo>
                    <a:pt x="59" y="93"/>
                  </a:lnTo>
                  <a:lnTo>
                    <a:pt x="56" y="90"/>
                  </a:lnTo>
                  <a:lnTo>
                    <a:pt x="55" y="85"/>
                  </a:lnTo>
                  <a:lnTo>
                    <a:pt x="56" y="82"/>
                  </a:lnTo>
                  <a:lnTo>
                    <a:pt x="58" y="77"/>
                  </a:lnTo>
                  <a:lnTo>
                    <a:pt x="58" y="73"/>
                  </a:lnTo>
                  <a:lnTo>
                    <a:pt x="53" y="69"/>
                  </a:lnTo>
                  <a:lnTo>
                    <a:pt x="50" y="66"/>
                  </a:lnTo>
                  <a:lnTo>
                    <a:pt x="47" y="66"/>
                  </a:lnTo>
                  <a:lnTo>
                    <a:pt x="43" y="69"/>
                  </a:lnTo>
                  <a:lnTo>
                    <a:pt x="36" y="70"/>
                  </a:lnTo>
                  <a:lnTo>
                    <a:pt x="34" y="69"/>
                  </a:lnTo>
                  <a:lnTo>
                    <a:pt x="32" y="66"/>
                  </a:lnTo>
                  <a:lnTo>
                    <a:pt x="29" y="63"/>
                  </a:lnTo>
                  <a:lnTo>
                    <a:pt x="27" y="63"/>
                  </a:lnTo>
                  <a:lnTo>
                    <a:pt x="21" y="65"/>
                  </a:lnTo>
                  <a:lnTo>
                    <a:pt x="19" y="64"/>
                  </a:lnTo>
                  <a:lnTo>
                    <a:pt x="10" y="59"/>
                  </a:lnTo>
                  <a:lnTo>
                    <a:pt x="8" y="53"/>
                  </a:lnTo>
                  <a:lnTo>
                    <a:pt x="6" y="53"/>
                  </a:lnTo>
                  <a:lnTo>
                    <a:pt x="3" y="53"/>
                  </a:lnTo>
                  <a:lnTo>
                    <a:pt x="2" y="53"/>
                  </a:lnTo>
                  <a:lnTo>
                    <a:pt x="2" y="43"/>
                  </a:lnTo>
                  <a:lnTo>
                    <a:pt x="1" y="42"/>
                  </a:lnTo>
                  <a:lnTo>
                    <a:pt x="2" y="36"/>
                  </a:lnTo>
                  <a:lnTo>
                    <a:pt x="1" y="34"/>
                  </a:lnTo>
                  <a:lnTo>
                    <a:pt x="0" y="32"/>
                  </a:lnTo>
                  <a:lnTo>
                    <a:pt x="3" y="29"/>
                  </a:lnTo>
                  <a:lnTo>
                    <a:pt x="5" y="28"/>
                  </a:lnTo>
                  <a:lnTo>
                    <a:pt x="7" y="28"/>
                  </a:lnTo>
                  <a:lnTo>
                    <a:pt x="9" y="27"/>
                  </a:lnTo>
                  <a:lnTo>
                    <a:pt x="12" y="25"/>
                  </a:lnTo>
                  <a:lnTo>
                    <a:pt x="17" y="20"/>
                  </a:lnTo>
                  <a:lnTo>
                    <a:pt x="18" y="19"/>
                  </a:lnTo>
                  <a:lnTo>
                    <a:pt x="26" y="16"/>
                  </a:lnTo>
                  <a:lnTo>
                    <a:pt x="29" y="14"/>
                  </a:lnTo>
                  <a:lnTo>
                    <a:pt x="32" y="12"/>
                  </a:lnTo>
                  <a:lnTo>
                    <a:pt x="36" y="12"/>
                  </a:lnTo>
                  <a:lnTo>
                    <a:pt x="40" y="12"/>
                  </a:lnTo>
                  <a:lnTo>
                    <a:pt x="45" y="11"/>
                  </a:lnTo>
                  <a:lnTo>
                    <a:pt x="47" y="14"/>
                  </a:lnTo>
                  <a:lnTo>
                    <a:pt x="50" y="14"/>
                  </a:lnTo>
                  <a:lnTo>
                    <a:pt x="55" y="12"/>
                  </a:lnTo>
                  <a:lnTo>
                    <a:pt x="58" y="11"/>
                  </a:lnTo>
                  <a:lnTo>
                    <a:pt x="62" y="10"/>
                  </a:lnTo>
                  <a:lnTo>
                    <a:pt x="63" y="9"/>
                  </a:lnTo>
                  <a:lnTo>
                    <a:pt x="64" y="6"/>
                  </a:lnTo>
                  <a:lnTo>
                    <a:pt x="66" y="8"/>
                  </a:lnTo>
                  <a:lnTo>
                    <a:pt x="69" y="7"/>
                  </a:lnTo>
                  <a:lnTo>
                    <a:pt x="72" y="6"/>
                  </a:lnTo>
                  <a:lnTo>
                    <a:pt x="74" y="4"/>
                  </a:lnTo>
                  <a:lnTo>
                    <a:pt x="77" y="2"/>
                  </a:lnTo>
                  <a:lnTo>
                    <a:pt x="80" y="0"/>
                  </a:lnTo>
                  <a:lnTo>
                    <a:pt x="84" y="0"/>
                  </a:lnTo>
                  <a:lnTo>
                    <a:pt x="89" y="0"/>
                  </a:lnTo>
                  <a:lnTo>
                    <a:pt x="92" y="0"/>
                  </a:lnTo>
                  <a:lnTo>
                    <a:pt x="97" y="2"/>
                  </a:lnTo>
                  <a:lnTo>
                    <a:pt x="102" y="5"/>
                  </a:lnTo>
                  <a:lnTo>
                    <a:pt x="106" y="8"/>
                  </a:lnTo>
                  <a:lnTo>
                    <a:pt x="110" y="8"/>
                  </a:lnTo>
                  <a:lnTo>
                    <a:pt x="114" y="5"/>
                  </a:lnTo>
                  <a:lnTo>
                    <a:pt x="114" y="4"/>
                  </a:lnTo>
                  <a:lnTo>
                    <a:pt x="115" y="4"/>
                  </a:lnTo>
                  <a:lnTo>
                    <a:pt x="120" y="5"/>
                  </a:lnTo>
                  <a:lnTo>
                    <a:pt x="136" y="0"/>
                  </a:lnTo>
                  <a:lnTo>
                    <a:pt x="140" y="4"/>
                  </a:lnTo>
                  <a:lnTo>
                    <a:pt x="142" y="12"/>
                  </a:lnTo>
                  <a:lnTo>
                    <a:pt x="138" y="23"/>
                  </a:lnTo>
                  <a:lnTo>
                    <a:pt x="137" y="30"/>
                  </a:lnTo>
                  <a:lnTo>
                    <a:pt x="137" y="36"/>
                  </a:lnTo>
                  <a:lnTo>
                    <a:pt x="140" y="42"/>
                  </a:lnTo>
                  <a:lnTo>
                    <a:pt x="145" y="47"/>
                  </a:lnTo>
                  <a:lnTo>
                    <a:pt x="147" y="55"/>
                  </a:lnTo>
                  <a:lnTo>
                    <a:pt x="146" y="59"/>
                  </a:lnTo>
                  <a:lnTo>
                    <a:pt x="142" y="62"/>
                  </a:lnTo>
                  <a:lnTo>
                    <a:pt x="143" y="67"/>
                  </a:lnTo>
                  <a:lnTo>
                    <a:pt x="150" y="69"/>
                  </a:lnTo>
                  <a:lnTo>
                    <a:pt x="153" y="72"/>
                  </a:lnTo>
                  <a:lnTo>
                    <a:pt x="140" y="80"/>
                  </a:lnTo>
                  <a:lnTo>
                    <a:pt x="118" y="93"/>
                  </a:lnTo>
                  <a:lnTo>
                    <a:pt x="97" y="106"/>
                  </a:lnTo>
                  <a:lnTo>
                    <a:pt x="86" y="118"/>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4" name="Freeform 38">
              <a:extLst>
                <a:ext uri="{FF2B5EF4-FFF2-40B4-BE49-F238E27FC236}">
                  <a16:creationId xmlns:a16="http://schemas.microsoft.com/office/drawing/2014/main" id="{00000000-0008-0000-0900-0000327E1200}"/>
                </a:ext>
              </a:extLst>
            </xdr:cNvPr>
            <xdr:cNvSpPr>
              <a:spLocks noChangeAspect="1"/>
            </xdr:cNvSpPr>
          </xdr:nvSpPr>
          <xdr:spPr bwMode="auto">
            <a:xfrm rot="238154">
              <a:off x="379" y="3006"/>
              <a:ext cx="254" cy="191"/>
            </a:xfrm>
            <a:custGeom>
              <a:avLst/>
              <a:gdLst>
                <a:gd name="T0" fmla="*/ 1738 w 205"/>
                <a:gd name="T1" fmla="*/ 706 h 155"/>
                <a:gd name="T2" fmla="*/ 1670 w 205"/>
                <a:gd name="T3" fmla="*/ 684 h 155"/>
                <a:gd name="T4" fmla="*/ 1647 w 205"/>
                <a:gd name="T5" fmla="*/ 636 h 155"/>
                <a:gd name="T6" fmla="*/ 1647 w 205"/>
                <a:gd name="T7" fmla="*/ 563 h 155"/>
                <a:gd name="T8" fmla="*/ 1606 w 205"/>
                <a:gd name="T9" fmla="*/ 483 h 155"/>
                <a:gd name="T10" fmla="*/ 1579 w 205"/>
                <a:gd name="T11" fmla="*/ 405 h 155"/>
                <a:gd name="T12" fmla="*/ 1530 w 205"/>
                <a:gd name="T13" fmla="*/ 340 h 155"/>
                <a:gd name="T14" fmla="*/ 1496 w 205"/>
                <a:gd name="T15" fmla="*/ 392 h 155"/>
                <a:gd name="T16" fmla="*/ 1496 w 205"/>
                <a:gd name="T17" fmla="*/ 478 h 155"/>
                <a:gd name="T18" fmla="*/ 1450 w 205"/>
                <a:gd name="T19" fmla="*/ 530 h 155"/>
                <a:gd name="T20" fmla="*/ 1419 w 205"/>
                <a:gd name="T21" fmla="*/ 542 h 155"/>
                <a:gd name="T22" fmla="*/ 1363 w 205"/>
                <a:gd name="T23" fmla="*/ 530 h 155"/>
                <a:gd name="T24" fmla="*/ 1322 w 205"/>
                <a:gd name="T25" fmla="*/ 563 h 155"/>
                <a:gd name="T26" fmla="*/ 1235 w 205"/>
                <a:gd name="T27" fmla="*/ 516 h 155"/>
                <a:gd name="T28" fmla="*/ 1256 w 205"/>
                <a:gd name="T29" fmla="*/ 440 h 155"/>
                <a:gd name="T30" fmla="*/ 1207 w 205"/>
                <a:gd name="T31" fmla="*/ 388 h 155"/>
                <a:gd name="T32" fmla="*/ 1132 w 205"/>
                <a:gd name="T33" fmla="*/ 371 h 155"/>
                <a:gd name="T34" fmla="*/ 1145 w 205"/>
                <a:gd name="T35" fmla="*/ 335 h 155"/>
                <a:gd name="T36" fmla="*/ 1131 w 205"/>
                <a:gd name="T37" fmla="*/ 281 h 155"/>
                <a:gd name="T38" fmla="*/ 1132 w 205"/>
                <a:gd name="T39" fmla="*/ 244 h 155"/>
                <a:gd name="T40" fmla="*/ 1181 w 205"/>
                <a:gd name="T41" fmla="*/ 179 h 155"/>
                <a:gd name="T42" fmla="*/ 1186 w 205"/>
                <a:gd name="T43" fmla="*/ 96 h 155"/>
                <a:gd name="T44" fmla="*/ 1181 w 205"/>
                <a:gd name="T45" fmla="*/ 0 h 155"/>
                <a:gd name="T46" fmla="*/ 978 w 205"/>
                <a:gd name="T47" fmla="*/ 32 h 155"/>
                <a:gd name="T48" fmla="*/ 810 w 205"/>
                <a:gd name="T49" fmla="*/ 169 h 155"/>
                <a:gd name="T50" fmla="*/ 528 w 205"/>
                <a:gd name="T51" fmla="*/ 335 h 155"/>
                <a:gd name="T52" fmla="*/ 420 w 205"/>
                <a:gd name="T53" fmla="*/ 340 h 155"/>
                <a:gd name="T54" fmla="*/ 278 w 205"/>
                <a:gd name="T55" fmla="*/ 272 h 155"/>
                <a:gd name="T56" fmla="*/ 136 w 205"/>
                <a:gd name="T57" fmla="*/ 290 h 155"/>
                <a:gd name="T58" fmla="*/ 209 w 205"/>
                <a:gd name="T59" fmla="*/ 340 h 155"/>
                <a:gd name="T60" fmla="*/ 71 w 205"/>
                <a:gd name="T61" fmla="*/ 365 h 155"/>
                <a:gd name="T62" fmla="*/ 26 w 205"/>
                <a:gd name="T63" fmla="*/ 426 h 155"/>
                <a:gd name="T64" fmla="*/ 77 w 205"/>
                <a:gd name="T65" fmla="*/ 573 h 155"/>
                <a:gd name="T66" fmla="*/ 2 w 205"/>
                <a:gd name="T67" fmla="*/ 599 h 155"/>
                <a:gd name="T68" fmla="*/ 50 w 205"/>
                <a:gd name="T69" fmla="*/ 796 h 155"/>
                <a:gd name="T70" fmla="*/ 32 w 205"/>
                <a:gd name="T71" fmla="*/ 903 h 155"/>
                <a:gd name="T72" fmla="*/ 40 w 205"/>
                <a:gd name="T73" fmla="*/ 934 h 155"/>
                <a:gd name="T74" fmla="*/ 71 w 205"/>
                <a:gd name="T75" fmla="*/ 934 h 155"/>
                <a:gd name="T76" fmla="*/ 88 w 205"/>
                <a:gd name="T77" fmla="*/ 903 h 155"/>
                <a:gd name="T78" fmla="*/ 149 w 205"/>
                <a:gd name="T79" fmla="*/ 845 h 155"/>
                <a:gd name="T80" fmla="*/ 229 w 205"/>
                <a:gd name="T81" fmla="*/ 796 h 155"/>
                <a:gd name="T82" fmla="*/ 379 w 205"/>
                <a:gd name="T83" fmla="*/ 953 h 155"/>
                <a:gd name="T84" fmla="*/ 520 w 205"/>
                <a:gd name="T85" fmla="*/ 1006 h 155"/>
                <a:gd name="T86" fmla="*/ 634 w 205"/>
                <a:gd name="T87" fmla="*/ 934 h 155"/>
                <a:gd name="T88" fmla="*/ 893 w 205"/>
                <a:gd name="T89" fmla="*/ 909 h 155"/>
                <a:gd name="T90" fmla="*/ 1085 w 205"/>
                <a:gd name="T91" fmla="*/ 876 h 155"/>
                <a:gd name="T92" fmla="*/ 1256 w 205"/>
                <a:gd name="T93" fmla="*/ 1045 h 155"/>
                <a:gd name="T94" fmla="*/ 1541 w 205"/>
                <a:gd name="T95" fmla="*/ 1250 h 155"/>
                <a:gd name="T96" fmla="*/ 1576 w 205"/>
                <a:gd name="T97" fmla="*/ 1210 h 155"/>
                <a:gd name="T98" fmla="*/ 1556 w 205"/>
                <a:gd name="T99" fmla="*/ 1137 h 155"/>
                <a:gd name="T100" fmla="*/ 1560 w 205"/>
                <a:gd name="T101" fmla="*/ 1103 h 155"/>
                <a:gd name="T102" fmla="*/ 1597 w 205"/>
                <a:gd name="T103" fmla="*/ 1100 h 155"/>
                <a:gd name="T104" fmla="*/ 1617 w 205"/>
                <a:gd name="T105" fmla="*/ 1113 h 155"/>
                <a:gd name="T106" fmla="*/ 1649 w 205"/>
                <a:gd name="T107" fmla="*/ 1091 h 155"/>
                <a:gd name="T108" fmla="*/ 1670 w 205"/>
                <a:gd name="T109" fmla="*/ 1045 h 155"/>
                <a:gd name="T110" fmla="*/ 1676 w 205"/>
                <a:gd name="T111" fmla="*/ 941 h 155"/>
                <a:gd name="T112" fmla="*/ 1720 w 205"/>
                <a:gd name="T113" fmla="*/ 797 h 155"/>
                <a:gd name="T114" fmla="*/ 1746 w 205"/>
                <a:gd name="T115" fmla="*/ 707 h 155"/>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Lst>
              <a:ahLst/>
              <a:cxnLst>
                <a:cxn ang="T116">
                  <a:pos x="T0" y="T1"/>
                </a:cxn>
                <a:cxn ang="T117">
                  <a:pos x="T2" y="T3"/>
                </a:cxn>
                <a:cxn ang="T118">
                  <a:pos x="T4" y="T5"/>
                </a:cxn>
                <a:cxn ang="T119">
                  <a:pos x="T6" y="T7"/>
                </a:cxn>
                <a:cxn ang="T120">
                  <a:pos x="T8" y="T9"/>
                </a:cxn>
                <a:cxn ang="T121">
                  <a:pos x="T10" y="T11"/>
                </a:cxn>
                <a:cxn ang="T122">
                  <a:pos x="T12" y="T13"/>
                </a:cxn>
                <a:cxn ang="T123">
                  <a:pos x="T14" y="T15"/>
                </a:cxn>
                <a:cxn ang="T124">
                  <a:pos x="T16" y="T17"/>
                </a:cxn>
                <a:cxn ang="T125">
                  <a:pos x="T18" y="T19"/>
                </a:cxn>
                <a:cxn ang="T126">
                  <a:pos x="T20" y="T21"/>
                </a:cxn>
                <a:cxn ang="T127">
                  <a:pos x="T22" y="T23"/>
                </a:cxn>
                <a:cxn ang="T128">
                  <a:pos x="T24" y="T25"/>
                </a:cxn>
                <a:cxn ang="T129">
                  <a:pos x="T26" y="T27"/>
                </a:cxn>
                <a:cxn ang="T130">
                  <a:pos x="T28" y="T29"/>
                </a:cxn>
                <a:cxn ang="T131">
                  <a:pos x="T30" y="T31"/>
                </a:cxn>
                <a:cxn ang="T132">
                  <a:pos x="T32" y="T33"/>
                </a:cxn>
                <a:cxn ang="T133">
                  <a:pos x="T34" y="T35"/>
                </a:cxn>
                <a:cxn ang="T134">
                  <a:pos x="T36" y="T37"/>
                </a:cxn>
                <a:cxn ang="T135">
                  <a:pos x="T38" y="T39"/>
                </a:cxn>
                <a:cxn ang="T136">
                  <a:pos x="T40" y="T41"/>
                </a:cxn>
                <a:cxn ang="T137">
                  <a:pos x="T42" y="T43"/>
                </a:cxn>
                <a:cxn ang="T138">
                  <a:pos x="T44" y="T45"/>
                </a:cxn>
                <a:cxn ang="T139">
                  <a:pos x="T46" y="T47"/>
                </a:cxn>
                <a:cxn ang="T140">
                  <a:pos x="T48" y="T49"/>
                </a:cxn>
                <a:cxn ang="T141">
                  <a:pos x="T50" y="T51"/>
                </a:cxn>
                <a:cxn ang="T142">
                  <a:pos x="T52" y="T53"/>
                </a:cxn>
                <a:cxn ang="T143">
                  <a:pos x="T54" y="T55"/>
                </a:cxn>
                <a:cxn ang="T144">
                  <a:pos x="T56" y="T57"/>
                </a:cxn>
                <a:cxn ang="T145">
                  <a:pos x="T58" y="T59"/>
                </a:cxn>
                <a:cxn ang="T146">
                  <a:pos x="T60" y="T61"/>
                </a:cxn>
                <a:cxn ang="T147">
                  <a:pos x="T62" y="T63"/>
                </a:cxn>
                <a:cxn ang="T148">
                  <a:pos x="T64" y="T65"/>
                </a:cxn>
                <a:cxn ang="T149">
                  <a:pos x="T66" y="T67"/>
                </a:cxn>
                <a:cxn ang="T150">
                  <a:pos x="T68" y="T69"/>
                </a:cxn>
                <a:cxn ang="T151">
                  <a:pos x="T70" y="T71"/>
                </a:cxn>
                <a:cxn ang="T152">
                  <a:pos x="T72" y="T73"/>
                </a:cxn>
                <a:cxn ang="T153">
                  <a:pos x="T74" y="T75"/>
                </a:cxn>
                <a:cxn ang="T154">
                  <a:pos x="T76" y="T77"/>
                </a:cxn>
                <a:cxn ang="T155">
                  <a:pos x="T78" y="T79"/>
                </a:cxn>
                <a:cxn ang="T156">
                  <a:pos x="T80" y="T81"/>
                </a:cxn>
                <a:cxn ang="T157">
                  <a:pos x="T82" y="T83"/>
                </a:cxn>
                <a:cxn ang="T158">
                  <a:pos x="T84" y="T85"/>
                </a:cxn>
                <a:cxn ang="T159">
                  <a:pos x="T86" y="T87"/>
                </a:cxn>
                <a:cxn ang="T160">
                  <a:pos x="T88" y="T89"/>
                </a:cxn>
                <a:cxn ang="T161">
                  <a:pos x="T90" y="T91"/>
                </a:cxn>
                <a:cxn ang="T162">
                  <a:pos x="T92" y="T93"/>
                </a:cxn>
                <a:cxn ang="T163">
                  <a:pos x="T94" y="T95"/>
                </a:cxn>
                <a:cxn ang="T164">
                  <a:pos x="T96" y="T97"/>
                </a:cxn>
                <a:cxn ang="T165">
                  <a:pos x="T98" y="T99"/>
                </a:cxn>
                <a:cxn ang="T166">
                  <a:pos x="T100" y="T101"/>
                </a:cxn>
                <a:cxn ang="T167">
                  <a:pos x="T102" y="T103"/>
                </a:cxn>
                <a:cxn ang="T168">
                  <a:pos x="T104" y="T105"/>
                </a:cxn>
                <a:cxn ang="T169">
                  <a:pos x="T106" y="T107"/>
                </a:cxn>
                <a:cxn ang="T170">
                  <a:pos x="T108" y="T109"/>
                </a:cxn>
                <a:cxn ang="T171">
                  <a:pos x="T110" y="T111"/>
                </a:cxn>
                <a:cxn ang="T172">
                  <a:pos x="T112" y="T113"/>
                </a:cxn>
                <a:cxn ang="T173">
                  <a:pos x="T114" y="T115"/>
                </a:cxn>
              </a:cxnLst>
              <a:rect l="0" t="0" r="r" b="b"/>
              <a:pathLst>
                <a:path w="205" h="155">
                  <a:moveTo>
                    <a:pt x="205" y="88"/>
                  </a:moveTo>
                  <a:lnTo>
                    <a:pt x="204" y="87"/>
                  </a:lnTo>
                  <a:lnTo>
                    <a:pt x="201" y="86"/>
                  </a:lnTo>
                  <a:lnTo>
                    <a:pt x="196" y="84"/>
                  </a:lnTo>
                  <a:lnTo>
                    <a:pt x="194" y="82"/>
                  </a:lnTo>
                  <a:lnTo>
                    <a:pt x="193" y="79"/>
                  </a:lnTo>
                  <a:lnTo>
                    <a:pt x="194" y="73"/>
                  </a:lnTo>
                  <a:lnTo>
                    <a:pt x="193" y="70"/>
                  </a:lnTo>
                  <a:lnTo>
                    <a:pt x="192" y="66"/>
                  </a:lnTo>
                  <a:lnTo>
                    <a:pt x="188" y="60"/>
                  </a:lnTo>
                  <a:lnTo>
                    <a:pt x="186" y="57"/>
                  </a:lnTo>
                  <a:lnTo>
                    <a:pt x="186" y="50"/>
                  </a:lnTo>
                  <a:lnTo>
                    <a:pt x="185" y="39"/>
                  </a:lnTo>
                  <a:lnTo>
                    <a:pt x="180" y="42"/>
                  </a:lnTo>
                  <a:lnTo>
                    <a:pt x="177" y="46"/>
                  </a:lnTo>
                  <a:lnTo>
                    <a:pt x="175" y="49"/>
                  </a:lnTo>
                  <a:lnTo>
                    <a:pt x="176" y="54"/>
                  </a:lnTo>
                  <a:lnTo>
                    <a:pt x="175" y="59"/>
                  </a:lnTo>
                  <a:lnTo>
                    <a:pt x="173" y="62"/>
                  </a:lnTo>
                  <a:lnTo>
                    <a:pt x="170" y="66"/>
                  </a:lnTo>
                  <a:lnTo>
                    <a:pt x="169" y="68"/>
                  </a:lnTo>
                  <a:lnTo>
                    <a:pt x="166" y="67"/>
                  </a:lnTo>
                  <a:lnTo>
                    <a:pt x="164" y="66"/>
                  </a:lnTo>
                  <a:lnTo>
                    <a:pt x="160" y="66"/>
                  </a:lnTo>
                  <a:lnTo>
                    <a:pt x="157" y="69"/>
                  </a:lnTo>
                  <a:lnTo>
                    <a:pt x="155" y="70"/>
                  </a:lnTo>
                  <a:lnTo>
                    <a:pt x="152" y="69"/>
                  </a:lnTo>
                  <a:lnTo>
                    <a:pt x="145" y="64"/>
                  </a:lnTo>
                  <a:lnTo>
                    <a:pt x="145" y="59"/>
                  </a:lnTo>
                  <a:lnTo>
                    <a:pt x="147" y="54"/>
                  </a:lnTo>
                  <a:lnTo>
                    <a:pt x="148" y="50"/>
                  </a:lnTo>
                  <a:lnTo>
                    <a:pt x="141" y="48"/>
                  </a:lnTo>
                  <a:lnTo>
                    <a:pt x="136" y="47"/>
                  </a:lnTo>
                  <a:lnTo>
                    <a:pt x="133" y="46"/>
                  </a:lnTo>
                  <a:lnTo>
                    <a:pt x="133" y="43"/>
                  </a:lnTo>
                  <a:lnTo>
                    <a:pt x="134" y="41"/>
                  </a:lnTo>
                  <a:lnTo>
                    <a:pt x="131" y="39"/>
                  </a:lnTo>
                  <a:lnTo>
                    <a:pt x="132" y="35"/>
                  </a:lnTo>
                  <a:lnTo>
                    <a:pt x="134" y="31"/>
                  </a:lnTo>
                  <a:lnTo>
                    <a:pt x="133" y="30"/>
                  </a:lnTo>
                  <a:lnTo>
                    <a:pt x="134" y="26"/>
                  </a:lnTo>
                  <a:lnTo>
                    <a:pt x="138" y="22"/>
                  </a:lnTo>
                  <a:lnTo>
                    <a:pt x="140" y="16"/>
                  </a:lnTo>
                  <a:lnTo>
                    <a:pt x="140" y="12"/>
                  </a:lnTo>
                  <a:lnTo>
                    <a:pt x="138" y="5"/>
                  </a:lnTo>
                  <a:lnTo>
                    <a:pt x="138" y="0"/>
                  </a:lnTo>
                  <a:lnTo>
                    <a:pt x="122" y="1"/>
                  </a:lnTo>
                  <a:lnTo>
                    <a:pt x="115" y="4"/>
                  </a:lnTo>
                  <a:lnTo>
                    <a:pt x="101" y="17"/>
                  </a:lnTo>
                  <a:lnTo>
                    <a:pt x="95" y="21"/>
                  </a:lnTo>
                  <a:lnTo>
                    <a:pt x="81" y="36"/>
                  </a:lnTo>
                  <a:lnTo>
                    <a:pt x="62" y="41"/>
                  </a:lnTo>
                  <a:lnTo>
                    <a:pt x="54" y="42"/>
                  </a:lnTo>
                  <a:lnTo>
                    <a:pt x="49" y="42"/>
                  </a:lnTo>
                  <a:lnTo>
                    <a:pt x="43" y="38"/>
                  </a:lnTo>
                  <a:lnTo>
                    <a:pt x="32" y="33"/>
                  </a:lnTo>
                  <a:lnTo>
                    <a:pt x="16" y="33"/>
                  </a:lnTo>
                  <a:lnTo>
                    <a:pt x="16" y="36"/>
                  </a:lnTo>
                  <a:lnTo>
                    <a:pt x="25" y="38"/>
                  </a:lnTo>
                  <a:lnTo>
                    <a:pt x="25" y="42"/>
                  </a:lnTo>
                  <a:lnTo>
                    <a:pt x="17" y="43"/>
                  </a:lnTo>
                  <a:lnTo>
                    <a:pt x="8" y="45"/>
                  </a:lnTo>
                  <a:lnTo>
                    <a:pt x="5" y="48"/>
                  </a:lnTo>
                  <a:lnTo>
                    <a:pt x="3" y="53"/>
                  </a:lnTo>
                  <a:lnTo>
                    <a:pt x="6" y="58"/>
                  </a:lnTo>
                  <a:lnTo>
                    <a:pt x="9" y="71"/>
                  </a:lnTo>
                  <a:lnTo>
                    <a:pt x="4" y="74"/>
                  </a:lnTo>
                  <a:lnTo>
                    <a:pt x="2" y="75"/>
                  </a:lnTo>
                  <a:lnTo>
                    <a:pt x="0" y="80"/>
                  </a:lnTo>
                  <a:lnTo>
                    <a:pt x="6" y="98"/>
                  </a:lnTo>
                  <a:lnTo>
                    <a:pt x="6" y="105"/>
                  </a:lnTo>
                  <a:lnTo>
                    <a:pt x="4" y="112"/>
                  </a:lnTo>
                  <a:lnTo>
                    <a:pt x="3" y="115"/>
                  </a:lnTo>
                  <a:lnTo>
                    <a:pt x="5" y="116"/>
                  </a:lnTo>
                  <a:lnTo>
                    <a:pt x="6" y="117"/>
                  </a:lnTo>
                  <a:lnTo>
                    <a:pt x="8" y="116"/>
                  </a:lnTo>
                  <a:lnTo>
                    <a:pt x="9" y="114"/>
                  </a:lnTo>
                  <a:lnTo>
                    <a:pt x="10" y="112"/>
                  </a:lnTo>
                  <a:lnTo>
                    <a:pt x="14" y="110"/>
                  </a:lnTo>
                  <a:lnTo>
                    <a:pt x="18" y="105"/>
                  </a:lnTo>
                  <a:lnTo>
                    <a:pt x="24" y="99"/>
                  </a:lnTo>
                  <a:lnTo>
                    <a:pt x="27" y="98"/>
                  </a:lnTo>
                  <a:lnTo>
                    <a:pt x="34" y="103"/>
                  </a:lnTo>
                  <a:lnTo>
                    <a:pt x="45" y="118"/>
                  </a:lnTo>
                  <a:lnTo>
                    <a:pt x="51" y="122"/>
                  </a:lnTo>
                  <a:lnTo>
                    <a:pt x="61" y="124"/>
                  </a:lnTo>
                  <a:lnTo>
                    <a:pt x="69" y="120"/>
                  </a:lnTo>
                  <a:lnTo>
                    <a:pt x="74" y="116"/>
                  </a:lnTo>
                  <a:lnTo>
                    <a:pt x="83" y="114"/>
                  </a:lnTo>
                  <a:lnTo>
                    <a:pt x="105" y="113"/>
                  </a:lnTo>
                  <a:lnTo>
                    <a:pt x="114" y="111"/>
                  </a:lnTo>
                  <a:lnTo>
                    <a:pt x="127" y="109"/>
                  </a:lnTo>
                  <a:lnTo>
                    <a:pt x="134" y="114"/>
                  </a:lnTo>
                  <a:lnTo>
                    <a:pt x="147" y="130"/>
                  </a:lnTo>
                  <a:lnTo>
                    <a:pt x="175" y="154"/>
                  </a:lnTo>
                  <a:lnTo>
                    <a:pt x="181" y="155"/>
                  </a:lnTo>
                  <a:lnTo>
                    <a:pt x="185" y="154"/>
                  </a:lnTo>
                  <a:lnTo>
                    <a:pt x="185" y="150"/>
                  </a:lnTo>
                  <a:lnTo>
                    <a:pt x="183" y="145"/>
                  </a:lnTo>
                  <a:lnTo>
                    <a:pt x="182" y="141"/>
                  </a:lnTo>
                  <a:lnTo>
                    <a:pt x="182" y="139"/>
                  </a:lnTo>
                  <a:lnTo>
                    <a:pt x="183" y="137"/>
                  </a:lnTo>
                  <a:lnTo>
                    <a:pt x="185" y="136"/>
                  </a:lnTo>
                  <a:lnTo>
                    <a:pt x="187" y="136"/>
                  </a:lnTo>
                  <a:lnTo>
                    <a:pt x="188" y="137"/>
                  </a:lnTo>
                  <a:lnTo>
                    <a:pt x="190" y="138"/>
                  </a:lnTo>
                  <a:lnTo>
                    <a:pt x="192" y="137"/>
                  </a:lnTo>
                  <a:lnTo>
                    <a:pt x="194" y="135"/>
                  </a:lnTo>
                  <a:lnTo>
                    <a:pt x="196" y="132"/>
                  </a:lnTo>
                  <a:lnTo>
                    <a:pt x="196" y="130"/>
                  </a:lnTo>
                  <a:lnTo>
                    <a:pt x="196" y="124"/>
                  </a:lnTo>
                  <a:lnTo>
                    <a:pt x="197" y="117"/>
                  </a:lnTo>
                  <a:lnTo>
                    <a:pt x="198" y="109"/>
                  </a:lnTo>
                  <a:lnTo>
                    <a:pt x="201" y="99"/>
                  </a:lnTo>
                  <a:lnTo>
                    <a:pt x="204" y="89"/>
                  </a:lnTo>
                  <a:lnTo>
                    <a:pt x="205" y="88"/>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5" name="Freeform 39">
              <a:extLst>
                <a:ext uri="{FF2B5EF4-FFF2-40B4-BE49-F238E27FC236}">
                  <a16:creationId xmlns:a16="http://schemas.microsoft.com/office/drawing/2014/main" id="{00000000-0008-0000-0900-0000337E1200}"/>
                </a:ext>
              </a:extLst>
            </xdr:cNvPr>
            <xdr:cNvSpPr>
              <a:spLocks noChangeAspect="1"/>
            </xdr:cNvSpPr>
          </xdr:nvSpPr>
          <xdr:spPr bwMode="auto">
            <a:xfrm rot="238154">
              <a:off x="610" y="3173"/>
              <a:ext cx="43" cy="25"/>
            </a:xfrm>
            <a:custGeom>
              <a:avLst/>
              <a:gdLst>
                <a:gd name="T0" fmla="*/ 39 w 35"/>
                <a:gd name="T1" fmla="*/ 49 h 20"/>
                <a:gd name="T2" fmla="*/ 48 w 35"/>
                <a:gd name="T3" fmla="*/ 39 h 20"/>
                <a:gd name="T4" fmla="*/ 48 w 35"/>
                <a:gd name="T5" fmla="*/ 25 h 20"/>
                <a:gd name="T6" fmla="*/ 48 w 35"/>
                <a:gd name="T7" fmla="*/ 1 h 20"/>
                <a:gd name="T8" fmla="*/ 59 w 35"/>
                <a:gd name="T9" fmla="*/ 0 h 20"/>
                <a:gd name="T10" fmla="*/ 61 w 35"/>
                <a:gd name="T11" fmla="*/ 0 h 20"/>
                <a:gd name="T12" fmla="*/ 72 w 35"/>
                <a:gd name="T13" fmla="*/ 0 h 20"/>
                <a:gd name="T14" fmla="*/ 88 w 35"/>
                <a:gd name="T15" fmla="*/ 1 h 20"/>
                <a:gd name="T16" fmla="*/ 92 w 35"/>
                <a:gd name="T17" fmla="*/ 25 h 20"/>
                <a:gd name="T18" fmla="*/ 108 w 35"/>
                <a:gd name="T19" fmla="*/ 31 h 20"/>
                <a:gd name="T20" fmla="*/ 113 w 35"/>
                <a:gd name="T21" fmla="*/ 31 h 20"/>
                <a:gd name="T22" fmla="*/ 133 w 35"/>
                <a:gd name="T23" fmla="*/ 39 h 20"/>
                <a:gd name="T24" fmla="*/ 161 w 35"/>
                <a:gd name="T25" fmla="*/ 49 h 20"/>
                <a:gd name="T26" fmla="*/ 171 w 35"/>
                <a:gd name="T27" fmla="*/ 61 h 20"/>
                <a:gd name="T28" fmla="*/ 198 w 35"/>
                <a:gd name="T29" fmla="*/ 61 h 20"/>
                <a:gd name="T30" fmla="*/ 220 w 35"/>
                <a:gd name="T31" fmla="*/ 61 h 20"/>
                <a:gd name="T32" fmla="*/ 229 w 35"/>
                <a:gd name="T33" fmla="*/ 49 h 20"/>
                <a:gd name="T34" fmla="*/ 243 w 35"/>
                <a:gd name="T35" fmla="*/ 49 h 20"/>
                <a:gd name="T36" fmla="*/ 258 w 35"/>
                <a:gd name="T37" fmla="*/ 39 h 20"/>
                <a:gd name="T38" fmla="*/ 270 w 35"/>
                <a:gd name="T39" fmla="*/ 31 h 20"/>
                <a:gd name="T40" fmla="*/ 270 w 35"/>
                <a:gd name="T41" fmla="*/ 31 h 20"/>
                <a:gd name="T42" fmla="*/ 273 w 35"/>
                <a:gd name="T43" fmla="*/ 49 h 20"/>
                <a:gd name="T44" fmla="*/ 273 w 35"/>
                <a:gd name="T45" fmla="*/ 61 h 20"/>
                <a:gd name="T46" fmla="*/ 273 w 35"/>
                <a:gd name="T47" fmla="*/ 76 h 20"/>
                <a:gd name="T48" fmla="*/ 270 w 35"/>
                <a:gd name="T49" fmla="*/ 95 h 20"/>
                <a:gd name="T50" fmla="*/ 270 w 35"/>
                <a:gd name="T51" fmla="*/ 110 h 20"/>
                <a:gd name="T52" fmla="*/ 246 w 35"/>
                <a:gd name="T53" fmla="*/ 118 h 20"/>
                <a:gd name="T54" fmla="*/ 229 w 35"/>
                <a:gd name="T55" fmla="*/ 138 h 20"/>
                <a:gd name="T56" fmla="*/ 200 w 35"/>
                <a:gd name="T57" fmla="*/ 156 h 20"/>
                <a:gd name="T58" fmla="*/ 171 w 35"/>
                <a:gd name="T59" fmla="*/ 185 h 20"/>
                <a:gd name="T60" fmla="*/ 163 w 35"/>
                <a:gd name="T61" fmla="*/ 185 h 20"/>
                <a:gd name="T62" fmla="*/ 139 w 35"/>
                <a:gd name="T63" fmla="*/ 185 h 20"/>
                <a:gd name="T64" fmla="*/ 113 w 35"/>
                <a:gd name="T65" fmla="*/ 186 h 20"/>
                <a:gd name="T66" fmla="*/ 92 w 35"/>
                <a:gd name="T67" fmla="*/ 186 h 20"/>
                <a:gd name="T68" fmla="*/ 75 w 35"/>
                <a:gd name="T69" fmla="*/ 185 h 20"/>
                <a:gd name="T70" fmla="*/ 48 w 35"/>
                <a:gd name="T71" fmla="*/ 185 h 20"/>
                <a:gd name="T72" fmla="*/ 26 w 35"/>
                <a:gd name="T73" fmla="*/ 185 h 20"/>
                <a:gd name="T74" fmla="*/ 1 w 35"/>
                <a:gd name="T75" fmla="*/ 185 h 20"/>
                <a:gd name="T76" fmla="*/ 0 w 35"/>
                <a:gd name="T77" fmla="*/ 173 h 20"/>
                <a:gd name="T78" fmla="*/ 0 w 35"/>
                <a:gd name="T79" fmla="*/ 156 h 20"/>
                <a:gd name="T80" fmla="*/ 0 w 35"/>
                <a:gd name="T81" fmla="*/ 149 h 20"/>
                <a:gd name="T82" fmla="*/ 1 w 35"/>
                <a:gd name="T83" fmla="*/ 148 h 20"/>
                <a:gd name="T84" fmla="*/ 2 w 35"/>
                <a:gd name="T85" fmla="*/ 119 h 20"/>
                <a:gd name="T86" fmla="*/ 32 w 35"/>
                <a:gd name="T87" fmla="*/ 118 h 20"/>
                <a:gd name="T88" fmla="*/ 32 w 35"/>
                <a:gd name="T89" fmla="*/ 95 h 20"/>
                <a:gd name="T90" fmla="*/ 39 w 35"/>
                <a:gd name="T91" fmla="*/ 76 h 20"/>
                <a:gd name="T92" fmla="*/ 39 w 35"/>
                <a:gd name="T93" fmla="*/ 70 h 20"/>
                <a:gd name="T94" fmla="*/ 39 w 35"/>
                <a:gd name="T95" fmla="*/ 49 h 20"/>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35" h="20">
                  <a:moveTo>
                    <a:pt x="5" y="5"/>
                  </a:moveTo>
                  <a:lnTo>
                    <a:pt x="6" y="4"/>
                  </a:lnTo>
                  <a:lnTo>
                    <a:pt x="6" y="2"/>
                  </a:lnTo>
                  <a:lnTo>
                    <a:pt x="6" y="1"/>
                  </a:lnTo>
                  <a:lnTo>
                    <a:pt x="7" y="0"/>
                  </a:lnTo>
                  <a:lnTo>
                    <a:pt x="8" y="0"/>
                  </a:lnTo>
                  <a:lnTo>
                    <a:pt x="9" y="0"/>
                  </a:lnTo>
                  <a:lnTo>
                    <a:pt x="11" y="1"/>
                  </a:lnTo>
                  <a:lnTo>
                    <a:pt x="12" y="2"/>
                  </a:lnTo>
                  <a:lnTo>
                    <a:pt x="14" y="3"/>
                  </a:lnTo>
                  <a:lnTo>
                    <a:pt x="15" y="3"/>
                  </a:lnTo>
                  <a:lnTo>
                    <a:pt x="17" y="4"/>
                  </a:lnTo>
                  <a:lnTo>
                    <a:pt x="20" y="5"/>
                  </a:lnTo>
                  <a:lnTo>
                    <a:pt x="22" y="6"/>
                  </a:lnTo>
                  <a:lnTo>
                    <a:pt x="25" y="6"/>
                  </a:lnTo>
                  <a:lnTo>
                    <a:pt x="28" y="6"/>
                  </a:lnTo>
                  <a:lnTo>
                    <a:pt x="29" y="5"/>
                  </a:lnTo>
                  <a:lnTo>
                    <a:pt x="31" y="5"/>
                  </a:lnTo>
                  <a:lnTo>
                    <a:pt x="33" y="4"/>
                  </a:lnTo>
                  <a:lnTo>
                    <a:pt x="34" y="3"/>
                  </a:lnTo>
                  <a:lnTo>
                    <a:pt x="35" y="5"/>
                  </a:lnTo>
                  <a:lnTo>
                    <a:pt x="35" y="6"/>
                  </a:lnTo>
                  <a:lnTo>
                    <a:pt x="35" y="8"/>
                  </a:lnTo>
                  <a:lnTo>
                    <a:pt x="34" y="10"/>
                  </a:lnTo>
                  <a:lnTo>
                    <a:pt x="34" y="11"/>
                  </a:lnTo>
                  <a:lnTo>
                    <a:pt x="32" y="12"/>
                  </a:lnTo>
                  <a:lnTo>
                    <a:pt x="29" y="14"/>
                  </a:lnTo>
                  <a:lnTo>
                    <a:pt x="26" y="17"/>
                  </a:lnTo>
                  <a:lnTo>
                    <a:pt x="22" y="19"/>
                  </a:lnTo>
                  <a:lnTo>
                    <a:pt x="21" y="19"/>
                  </a:lnTo>
                  <a:lnTo>
                    <a:pt x="18" y="19"/>
                  </a:lnTo>
                  <a:lnTo>
                    <a:pt x="15" y="20"/>
                  </a:lnTo>
                  <a:lnTo>
                    <a:pt x="12" y="20"/>
                  </a:lnTo>
                  <a:lnTo>
                    <a:pt x="10" y="19"/>
                  </a:lnTo>
                  <a:lnTo>
                    <a:pt x="6" y="19"/>
                  </a:lnTo>
                  <a:lnTo>
                    <a:pt x="3" y="19"/>
                  </a:lnTo>
                  <a:lnTo>
                    <a:pt x="1" y="19"/>
                  </a:lnTo>
                  <a:lnTo>
                    <a:pt x="0" y="18"/>
                  </a:lnTo>
                  <a:lnTo>
                    <a:pt x="0" y="17"/>
                  </a:lnTo>
                  <a:lnTo>
                    <a:pt x="0" y="16"/>
                  </a:lnTo>
                  <a:lnTo>
                    <a:pt x="1" y="15"/>
                  </a:lnTo>
                  <a:lnTo>
                    <a:pt x="2" y="13"/>
                  </a:lnTo>
                  <a:lnTo>
                    <a:pt x="4" y="12"/>
                  </a:lnTo>
                  <a:lnTo>
                    <a:pt x="4" y="10"/>
                  </a:lnTo>
                  <a:lnTo>
                    <a:pt x="5" y="8"/>
                  </a:lnTo>
                  <a:lnTo>
                    <a:pt x="5" y="7"/>
                  </a:lnTo>
                  <a:lnTo>
                    <a:pt x="5" y="5"/>
                  </a:lnTo>
                  <a:close/>
                </a:path>
              </a:pathLst>
            </a:custGeom>
            <a:solidFill>
              <a:schemeClr val="accent5">
                <a:lumMod val="40000"/>
                <a:lumOff val="6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56" name="Freeform 40">
              <a:extLst>
                <a:ext uri="{FF2B5EF4-FFF2-40B4-BE49-F238E27FC236}">
                  <a16:creationId xmlns:a16="http://schemas.microsoft.com/office/drawing/2014/main" id="{00000000-0008-0000-0900-0000347E1200}"/>
                </a:ext>
              </a:extLst>
            </xdr:cNvPr>
            <xdr:cNvSpPr>
              <a:spLocks noChangeAspect="1"/>
            </xdr:cNvSpPr>
          </xdr:nvSpPr>
          <xdr:spPr bwMode="auto">
            <a:xfrm rot="238154">
              <a:off x="815" y="2870"/>
              <a:ext cx="244" cy="111"/>
            </a:xfrm>
            <a:custGeom>
              <a:avLst/>
              <a:gdLst>
                <a:gd name="T0" fmla="*/ 198 w 198"/>
                <a:gd name="T1" fmla="*/ 705 h 90"/>
                <a:gd name="T2" fmla="*/ 118 w 198"/>
                <a:gd name="T3" fmla="*/ 667 h 90"/>
                <a:gd name="T4" fmla="*/ 0 w 198"/>
                <a:gd name="T5" fmla="*/ 673 h 90"/>
                <a:gd name="T6" fmla="*/ 48 w 198"/>
                <a:gd name="T7" fmla="*/ 572 h 90"/>
                <a:gd name="T8" fmla="*/ 78 w 198"/>
                <a:gd name="T9" fmla="*/ 535 h 90"/>
                <a:gd name="T10" fmla="*/ 90 w 198"/>
                <a:gd name="T11" fmla="*/ 464 h 90"/>
                <a:gd name="T12" fmla="*/ 145 w 198"/>
                <a:gd name="T13" fmla="*/ 456 h 90"/>
                <a:gd name="T14" fmla="*/ 185 w 198"/>
                <a:gd name="T15" fmla="*/ 451 h 90"/>
                <a:gd name="T16" fmla="*/ 235 w 198"/>
                <a:gd name="T17" fmla="*/ 370 h 90"/>
                <a:gd name="T18" fmla="*/ 235 w 198"/>
                <a:gd name="T19" fmla="*/ 291 h 90"/>
                <a:gd name="T20" fmla="*/ 248 w 198"/>
                <a:gd name="T21" fmla="*/ 236 h 90"/>
                <a:gd name="T22" fmla="*/ 244 w 198"/>
                <a:gd name="T23" fmla="*/ 207 h 90"/>
                <a:gd name="T24" fmla="*/ 235 w 198"/>
                <a:gd name="T25" fmla="*/ 169 h 90"/>
                <a:gd name="T26" fmla="*/ 301 w 198"/>
                <a:gd name="T27" fmla="*/ 146 h 90"/>
                <a:gd name="T28" fmla="*/ 405 w 198"/>
                <a:gd name="T29" fmla="*/ 122 h 90"/>
                <a:gd name="T30" fmla="*/ 588 w 198"/>
                <a:gd name="T31" fmla="*/ 65 h 90"/>
                <a:gd name="T32" fmla="*/ 843 w 198"/>
                <a:gd name="T33" fmla="*/ 136 h 90"/>
                <a:gd name="T34" fmla="*/ 1014 w 198"/>
                <a:gd name="T35" fmla="*/ 111 h 90"/>
                <a:gd name="T36" fmla="*/ 1344 w 198"/>
                <a:gd name="T37" fmla="*/ 110 h 90"/>
                <a:gd name="T38" fmla="*/ 1528 w 198"/>
                <a:gd name="T39" fmla="*/ 0 h 90"/>
                <a:gd name="T40" fmla="*/ 1540 w 198"/>
                <a:gd name="T41" fmla="*/ 59 h 90"/>
                <a:gd name="T42" fmla="*/ 1531 w 198"/>
                <a:gd name="T43" fmla="*/ 122 h 90"/>
                <a:gd name="T44" fmla="*/ 1540 w 198"/>
                <a:gd name="T45" fmla="*/ 207 h 90"/>
                <a:gd name="T46" fmla="*/ 1587 w 198"/>
                <a:gd name="T47" fmla="*/ 317 h 90"/>
                <a:gd name="T48" fmla="*/ 1587 w 198"/>
                <a:gd name="T49" fmla="*/ 408 h 90"/>
                <a:gd name="T50" fmla="*/ 1601 w 198"/>
                <a:gd name="T51" fmla="*/ 503 h 90"/>
                <a:gd name="T52" fmla="*/ 1577 w 198"/>
                <a:gd name="T53" fmla="*/ 572 h 90"/>
                <a:gd name="T54" fmla="*/ 1503 w 198"/>
                <a:gd name="T55" fmla="*/ 598 h 90"/>
                <a:gd name="T56" fmla="*/ 1465 w 198"/>
                <a:gd name="T57" fmla="*/ 598 h 90"/>
                <a:gd name="T58" fmla="*/ 1393 w 198"/>
                <a:gd name="T59" fmla="*/ 620 h 90"/>
                <a:gd name="T60" fmla="*/ 1307 w 198"/>
                <a:gd name="T61" fmla="*/ 651 h 90"/>
                <a:gd name="T62" fmla="*/ 1242 w 198"/>
                <a:gd name="T63" fmla="*/ 651 h 90"/>
                <a:gd name="T64" fmla="*/ 1209 w 198"/>
                <a:gd name="T65" fmla="*/ 645 h 90"/>
                <a:gd name="T66" fmla="*/ 1220 w 198"/>
                <a:gd name="T67" fmla="*/ 556 h 90"/>
                <a:gd name="T68" fmla="*/ 1190 w 198"/>
                <a:gd name="T69" fmla="*/ 503 h 90"/>
                <a:gd name="T70" fmla="*/ 1130 w 198"/>
                <a:gd name="T71" fmla="*/ 480 h 90"/>
                <a:gd name="T72" fmla="*/ 1072 w 198"/>
                <a:gd name="T73" fmla="*/ 408 h 90"/>
                <a:gd name="T74" fmla="*/ 953 w 198"/>
                <a:gd name="T75" fmla="*/ 443 h 90"/>
                <a:gd name="T76" fmla="*/ 895 w 198"/>
                <a:gd name="T77" fmla="*/ 485 h 90"/>
                <a:gd name="T78" fmla="*/ 855 w 198"/>
                <a:gd name="T79" fmla="*/ 480 h 90"/>
                <a:gd name="T80" fmla="*/ 816 w 198"/>
                <a:gd name="T81" fmla="*/ 417 h 90"/>
                <a:gd name="T82" fmla="*/ 758 w 198"/>
                <a:gd name="T83" fmla="*/ 389 h 90"/>
                <a:gd name="T84" fmla="*/ 707 w 198"/>
                <a:gd name="T85" fmla="*/ 376 h 90"/>
                <a:gd name="T86" fmla="*/ 653 w 198"/>
                <a:gd name="T87" fmla="*/ 370 h 90"/>
                <a:gd name="T88" fmla="*/ 588 w 198"/>
                <a:gd name="T89" fmla="*/ 480 h 90"/>
                <a:gd name="T90" fmla="*/ 555 w 198"/>
                <a:gd name="T91" fmla="*/ 485 h 90"/>
                <a:gd name="T92" fmla="*/ 509 w 198"/>
                <a:gd name="T93" fmla="*/ 546 h 90"/>
                <a:gd name="T94" fmla="*/ 450 w 198"/>
                <a:gd name="T95" fmla="*/ 562 h 90"/>
                <a:gd name="T96" fmla="*/ 419 w 198"/>
                <a:gd name="T97" fmla="*/ 572 h 90"/>
                <a:gd name="T98" fmla="*/ 419 w 198"/>
                <a:gd name="T99" fmla="*/ 620 h 90"/>
                <a:gd name="T100" fmla="*/ 392 w 198"/>
                <a:gd name="T101" fmla="*/ 645 h 90"/>
                <a:gd name="T102" fmla="*/ 346 w 198"/>
                <a:gd name="T103" fmla="*/ 667 h 90"/>
                <a:gd name="T104" fmla="*/ 276 w 198"/>
                <a:gd name="T105" fmla="*/ 686 h 90"/>
                <a:gd name="T106" fmla="*/ 228 w 198"/>
                <a:gd name="T107" fmla="*/ 733 h 90"/>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0" t="0" r="r" b="b"/>
              <a:pathLst>
                <a:path w="198" h="90">
                  <a:moveTo>
                    <a:pt x="28" y="90"/>
                  </a:moveTo>
                  <a:lnTo>
                    <a:pt x="24" y="86"/>
                  </a:lnTo>
                  <a:lnTo>
                    <a:pt x="20" y="84"/>
                  </a:lnTo>
                  <a:lnTo>
                    <a:pt x="15" y="82"/>
                  </a:lnTo>
                  <a:lnTo>
                    <a:pt x="8" y="79"/>
                  </a:lnTo>
                  <a:lnTo>
                    <a:pt x="0" y="83"/>
                  </a:lnTo>
                  <a:lnTo>
                    <a:pt x="3" y="76"/>
                  </a:lnTo>
                  <a:lnTo>
                    <a:pt x="6" y="70"/>
                  </a:lnTo>
                  <a:lnTo>
                    <a:pt x="10" y="67"/>
                  </a:lnTo>
                  <a:lnTo>
                    <a:pt x="10" y="66"/>
                  </a:lnTo>
                  <a:lnTo>
                    <a:pt x="10" y="59"/>
                  </a:lnTo>
                  <a:lnTo>
                    <a:pt x="11" y="57"/>
                  </a:lnTo>
                  <a:lnTo>
                    <a:pt x="14" y="56"/>
                  </a:lnTo>
                  <a:lnTo>
                    <a:pt x="18" y="56"/>
                  </a:lnTo>
                  <a:lnTo>
                    <a:pt x="20" y="56"/>
                  </a:lnTo>
                  <a:lnTo>
                    <a:pt x="23" y="55"/>
                  </a:lnTo>
                  <a:lnTo>
                    <a:pt x="26" y="51"/>
                  </a:lnTo>
                  <a:lnTo>
                    <a:pt x="29" y="45"/>
                  </a:lnTo>
                  <a:lnTo>
                    <a:pt x="29" y="41"/>
                  </a:lnTo>
                  <a:lnTo>
                    <a:pt x="29" y="36"/>
                  </a:lnTo>
                  <a:lnTo>
                    <a:pt x="30" y="32"/>
                  </a:lnTo>
                  <a:lnTo>
                    <a:pt x="31" y="29"/>
                  </a:lnTo>
                  <a:lnTo>
                    <a:pt x="31" y="27"/>
                  </a:lnTo>
                  <a:lnTo>
                    <a:pt x="30" y="25"/>
                  </a:lnTo>
                  <a:lnTo>
                    <a:pt x="28" y="22"/>
                  </a:lnTo>
                  <a:lnTo>
                    <a:pt x="29" y="21"/>
                  </a:lnTo>
                  <a:lnTo>
                    <a:pt x="34" y="19"/>
                  </a:lnTo>
                  <a:lnTo>
                    <a:pt x="37" y="18"/>
                  </a:lnTo>
                  <a:lnTo>
                    <a:pt x="43" y="17"/>
                  </a:lnTo>
                  <a:lnTo>
                    <a:pt x="50" y="15"/>
                  </a:lnTo>
                  <a:lnTo>
                    <a:pt x="67" y="7"/>
                  </a:lnTo>
                  <a:lnTo>
                    <a:pt x="72" y="8"/>
                  </a:lnTo>
                  <a:lnTo>
                    <a:pt x="89" y="14"/>
                  </a:lnTo>
                  <a:lnTo>
                    <a:pt x="104" y="16"/>
                  </a:lnTo>
                  <a:lnTo>
                    <a:pt x="113" y="16"/>
                  </a:lnTo>
                  <a:lnTo>
                    <a:pt x="126" y="14"/>
                  </a:lnTo>
                  <a:lnTo>
                    <a:pt x="139" y="14"/>
                  </a:lnTo>
                  <a:lnTo>
                    <a:pt x="166" y="13"/>
                  </a:lnTo>
                  <a:lnTo>
                    <a:pt x="173" y="7"/>
                  </a:lnTo>
                  <a:lnTo>
                    <a:pt x="189" y="0"/>
                  </a:lnTo>
                  <a:lnTo>
                    <a:pt x="190" y="5"/>
                  </a:lnTo>
                  <a:lnTo>
                    <a:pt x="191" y="7"/>
                  </a:lnTo>
                  <a:lnTo>
                    <a:pt x="190" y="10"/>
                  </a:lnTo>
                  <a:lnTo>
                    <a:pt x="190" y="15"/>
                  </a:lnTo>
                  <a:lnTo>
                    <a:pt x="190" y="20"/>
                  </a:lnTo>
                  <a:lnTo>
                    <a:pt x="191" y="25"/>
                  </a:lnTo>
                  <a:lnTo>
                    <a:pt x="194" y="32"/>
                  </a:lnTo>
                  <a:lnTo>
                    <a:pt x="197" y="39"/>
                  </a:lnTo>
                  <a:lnTo>
                    <a:pt x="198" y="44"/>
                  </a:lnTo>
                  <a:lnTo>
                    <a:pt x="197" y="50"/>
                  </a:lnTo>
                  <a:lnTo>
                    <a:pt x="197" y="54"/>
                  </a:lnTo>
                  <a:lnTo>
                    <a:pt x="198" y="62"/>
                  </a:lnTo>
                  <a:lnTo>
                    <a:pt x="198" y="65"/>
                  </a:lnTo>
                  <a:lnTo>
                    <a:pt x="195" y="70"/>
                  </a:lnTo>
                  <a:lnTo>
                    <a:pt x="191" y="73"/>
                  </a:lnTo>
                  <a:lnTo>
                    <a:pt x="186" y="74"/>
                  </a:lnTo>
                  <a:lnTo>
                    <a:pt x="185" y="74"/>
                  </a:lnTo>
                  <a:lnTo>
                    <a:pt x="181" y="74"/>
                  </a:lnTo>
                  <a:lnTo>
                    <a:pt x="177" y="74"/>
                  </a:lnTo>
                  <a:lnTo>
                    <a:pt x="173" y="76"/>
                  </a:lnTo>
                  <a:lnTo>
                    <a:pt x="164" y="80"/>
                  </a:lnTo>
                  <a:lnTo>
                    <a:pt x="162" y="80"/>
                  </a:lnTo>
                  <a:lnTo>
                    <a:pt x="157" y="80"/>
                  </a:lnTo>
                  <a:lnTo>
                    <a:pt x="154" y="80"/>
                  </a:lnTo>
                  <a:lnTo>
                    <a:pt x="151" y="80"/>
                  </a:lnTo>
                  <a:lnTo>
                    <a:pt x="149" y="79"/>
                  </a:lnTo>
                  <a:lnTo>
                    <a:pt x="149" y="77"/>
                  </a:lnTo>
                  <a:lnTo>
                    <a:pt x="151" y="68"/>
                  </a:lnTo>
                  <a:lnTo>
                    <a:pt x="151" y="66"/>
                  </a:lnTo>
                  <a:lnTo>
                    <a:pt x="148" y="62"/>
                  </a:lnTo>
                  <a:lnTo>
                    <a:pt x="144" y="60"/>
                  </a:lnTo>
                  <a:lnTo>
                    <a:pt x="140" y="58"/>
                  </a:lnTo>
                  <a:lnTo>
                    <a:pt x="133" y="53"/>
                  </a:lnTo>
                  <a:lnTo>
                    <a:pt x="132" y="50"/>
                  </a:lnTo>
                  <a:lnTo>
                    <a:pt x="130" y="50"/>
                  </a:lnTo>
                  <a:lnTo>
                    <a:pt x="118" y="54"/>
                  </a:lnTo>
                  <a:lnTo>
                    <a:pt x="116" y="56"/>
                  </a:lnTo>
                  <a:lnTo>
                    <a:pt x="111" y="60"/>
                  </a:lnTo>
                  <a:lnTo>
                    <a:pt x="108" y="60"/>
                  </a:lnTo>
                  <a:lnTo>
                    <a:pt x="106" y="58"/>
                  </a:lnTo>
                  <a:lnTo>
                    <a:pt x="104" y="55"/>
                  </a:lnTo>
                  <a:lnTo>
                    <a:pt x="101" y="51"/>
                  </a:lnTo>
                  <a:lnTo>
                    <a:pt x="97" y="49"/>
                  </a:lnTo>
                  <a:lnTo>
                    <a:pt x="94" y="47"/>
                  </a:lnTo>
                  <a:lnTo>
                    <a:pt x="91" y="46"/>
                  </a:lnTo>
                  <a:lnTo>
                    <a:pt x="88" y="46"/>
                  </a:lnTo>
                  <a:lnTo>
                    <a:pt x="84" y="46"/>
                  </a:lnTo>
                  <a:lnTo>
                    <a:pt x="81" y="45"/>
                  </a:lnTo>
                  <a:lnTo>
                    <a:pt x="79" y="46"/>
                  </a:lnTo>
                  <a:lnTo>
                    <a:pt x="72" y="58"/>
                  </a:lnTo>
                  <a:lnTo>
                    <a:pt x="70" y="60"/>
                  </a:lnTo>
                  <a:lnTo>
                    <a:pt x="68" y="60"/>
                  </a:lnTo>
                  <a:lnTo>
                    <a:pt x="66" y="63"/>
                  </a:lnTo>
                  <a:lnTo>
                    <a:pt x="63" y="67"/>
                  </a:lnTo>
                  <a:lnTo>
                    <a:pt x="61" y="68"/>
                  </a:lnTo>
                  <a:lnTo>
                    <a:pt x="55" y="69"/>
                  </a:lnTo>
                  <a:lnTo>
                    <a:pt x="52" y="70"/>
                  </a:lnTo>
                  <a:lnTo>
                    <a:pt x="51" y="73"/>
                  </a:lnTo>
                  <a:lnTo>
                    <a:pt x="52" y="76"/>
                  </a:lnTo>
                  <a:lnTo>
                    <a:pt x="51" y="78"/>
                  </a:lnTo>
                  <a:lnTo>
                    <a:pt x="49" y="79"/>
                  </a:lnTo>
                  <a:lnTo>
                    <a:pt x="45" y="81"/>
                  </a:lnTo>
                  <a:lnTo>
                    <a:pt x="43" y="82"/>
                  </a:lnTo>
                  <a:lnTo>
                    <a:pt x="39" y="82"/>
                  </a:lnTo>
                  <a:lnTo>
                    <a:pt x="34" y="84"/>
                  </a:lnTo>
                  <a:lnTo>
                    <a:pt x="31" y="86"/>
                  </a:lnTo>
                  <a:lnTo>
                    <a:pt x="28" y="90"/>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7" name="Freeform 41">
              <a:extLst>
                <a:ext uri="{FF2B5EF4-FFF2-40B4-BE49-F238E27FC236}">
                  <a16:creationId xmlns:a16="http://schemas.microsoft.com/office/drawing/2014/main" id="{00000000-0008-0000-0900-0000357E1200}"/>
                </a:ext>
              </a:extLst>
            </xdr:cNvPr>
            <xdr:cNvSpPr>
              <a:spLocks noChangeAspect="1"/>
            </xdr:cNvSpPr>
          </xdr:nvSpPr>
          <xdr:spPr bwMode="auto">
            <a:xfrm rot="238154">
              <a:off x="549" y="2850"/>
              <a:ext cx="303" cy="255"/>
            </a:xfrm>
            <a:custGeom>
              <a:avLst/>
              <a:gdLst>
                <a:gd name="T0" fmla="*/ 489 w 245"/>
                <a:gd name="T1" fmla="*/ 1323 h 207"/>
                <a:gd name="T2" fmla="*/ 575 w 245"/>
                <a:gd name="T3" fmla="*/ 1275 h 207"/>
                <a:gd name="T4" fmla="*/ 605 w 245"/>
                <a:gd name="T5" fmla="*/ 1159 h 207"/>
                <a:gd name="T6" fmla="*/ 632 w 245"/>
                <a:gd name="T7" fmla="*/ 1099 h 207"/>
                <a:gd name="T8" fmla="*/ 735 w 245"/>
                <a:gd name="T9" fmla="*/ 1010 h 207"/>
                <a:gd name="T10" fmla="*/ 782 w 245"/>
                <a:gd name="T11" fmla="*/ 951 h 207"/>
                <a:gd name="T12" fmla="*/ 857 w 245"/>
                <a:gd name="T13" fmla="*/ 990 h 207"/>
                <a:gd name="T14" fmla="*/ 919 w 245"/>
                <a:gd name="T15" fmla="*/ 1006 h 207"/>
                <a:gd name="T16" fmla="*/ 1086 w 245"/>
                <a:gd name="T17" fmla="*/ 1010 h 207"/>
                <a:gd name="T18" fmla="*/ 1196 w 245"/>
                <a:gd name="T19" fmla="*/ 990 h 207"/>
                <a:gd name="T20" fmla="*/ 1248 w 245"/>
                <a:gd name="T21" fmla="*/ 930 h 207"/>
                <a:gd name="T22" fmla="*/ 1232 w 245"/>
                <a:gd name="T23" fmla="*/ 868 h 207"/>
                <a:gd name="T24" fmla="*/ 1440 w 245"/>
                <a:gd name="T25" fmla="*/ 705 h 207"/>
                <a:gd name="T26" fmla="*/ 1516 w 245"/>
                <a:gd name="T27" fmla="*/ 627 h 207"/>
                <a:gd name="T28" fmla="*/ 1598 w 245"/>
                <a:gd name="T29" fmla="*/ 659 h 207"/>
                <a:gd name="T30" fmla="*/ 1697 w 245"/>
                <a:gd name="T31" fmla="*/ 694 h 207"/>
                <a:gd name="T32" fmla="*/ 1798 w 245"/>
                <a:gd name="T33" fmla="*/ 634 h 207"/>
                <a:gd name="T34" fmla="*/ 1856 w 245"/>
                <a:gd name="T35" fmla="*/ 556 h 207"/>
                <a:gd name="T36" fmla="*/ 1893 w 245"/>
                <a:gd name="T37" fmla="*/ 478 h 207"/>
                <a:gd name="T38" fmla="*/ 1966 w 245"/>
                <a:gd name="T39" fmla="*/ 464 h 207"/>
                <a:gd name="T40" fmla="*/ 2018 w 245"/>
                <a:gd name="T41" fmla="*/ 356 h 207"/>
                <a:gd name="T42" fmla="*/ 2037 w 245"/>
                <a:gd name="T43" fmla="*/ 256 h 207"/>
                <a:gd name="T44" fmla="*/ 2007 w 245"/>
                <a:gd name="T45" fmla="*/ 201 h 207"/>
                <a:gd name="T46" fmla="*/ 1966 w 245"/>
                <a:gd name="T47" fmla="*/ 137 h 207"/>
                <a:gd name="T48" fmla="*/ 1976 w 245"/>
                <a:gd name="T49" fmla="*/ 73 h 207"/>
                <a:gd name="T50" fmla="*/ 1908 w 245"/>
                <a:gd name="T51" fmla="*/ 0 h 207"/>
                <a:gd name="T52" fmla="*/ 1582 w 245"/>
                <a:gd name="T53" fmla="*/ 73 h 207"/>
                <a:gd name="T54" fmla="*/ 1343 w 245"/>
                <a:gd name="T55" fmla="*/ 145 h 207"/>
                <a:gd name="T56" fmla="*/ 1232 w 245"/>
                <a:gd name="T57" fmla="*/ 275 h 207"/>
                <a:gd name="T58" fmla="*/ 1001 w 245"/>
                <a:gd name="T59" fmla="*/ 413 h 207"/>
                <a:gd name="T60" fmla="*/ 748 w 245"/>
                <a:gd name="T61" fmla="*/ 620 h 207"/>
                <a:gd name="T62" fmla="*/ 600 w 245"/>
                <a:gd name="T63" fmla="*/ 735 h 207"/>
                <a:gd name="T64" fmla="*/ 147 w 245"/>
                <a:gd name="T65" fmla="*/ 1073 h 207"/>
                <a:gd name="T66" fmla="*/ 61 w 245"/>
                <a:gd name="T67" fmla="*/ 1146 h 207"/>
                <a:gd name="T68" fmla="*/ 61 w 245"/>
                <a:gd name="T69" fmla="*/ 1281 h 207"/>
                <a:gd name="T70" fmla="*/ 26 w 245"/>
                <a:gd name="T71" fmla="*/ 1354 h 207"/>
                <a:gd name="T72" fmla="*/ 26 w 245"/>
                <a:gd name="T73" fmla="*/ 1433 h 207"/>
                <a:gd name="T74" fmla="*/ 40 w 245"/>
                <a:gd name="T75" fmla="*/ 1488 h 207"/>
                <a:gd name="T76" fmla="*/ 136 w 245"/>
                <a:gd name="T77" fmla="*/ 1532 h 207"/>
                <a:gd name="T78" fmla="*/ 176 w 245"/>
                <a:gd name="T79" fmla="*/ 1662 h 207"/>
                <a:gd name="T80" fmla="*/ 246 w 245"/>
                <a:gd name="T81" fmla="*/ 1630 h 207"/>
                <a:gd name="T82" fmla="*/ 318 w 245"/>
                <a:gd name="T83" fmla="*/ 1653 h 207"/>
                <a:gd name="T84" fmla="*/ 367 w 245"/>
                <a:gd name="T85" fmla="*/ 1578 h 207"/>
                <a:gd name="T86" fmla="*/ 388 w 245"/>
                <a:gd name="T87" fmla="*/ 1467 h 207"/>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245" h="207">
                  <a:moveTo>
                    <a:pt x="54" y="176"/>
                  </a:moveTo>
                  <a:lnTo>
                    <a:pt x="57" y="169"/>
                  </a:lnTo>
                  <a:lnTo>
                    <a:pt x="59" y="165"/>
                  </a:lnTo>
                  <a:lnTo>
                    <a:pt x="62" y="164"/>
                  </a:lnTo>
                  <a:lnTo>
                    <a:pt x="67" y="162"/>
                  </a:lnTo>
                  <a:lnTo>
                    <a:pt x="69" y="158"/>
                  </a:lnTo>
                  <a:lnTo>
                    <a:pt x="71" y="152"/>
                  </a:lnTo>
                  <a:lnTo>
                    <a:pt x="72" y="148"/>
                  </a:lnTo>
                  <a:lnTo>
                    <a:pt x="73" y="144"/>
                  </a:lnTo>
                  <a:lnTo>
                    <a:pt x="76" y="140"/>
                  </a:lnTo>
                  <a:lnTo>
                    <a:pt x="76" y="138"/>
                  </a:lnTo>
                  <a:lnTo>
                    <a:pt x="75" y="136"/>
                  </a:lnTo>
                  <a:lnTo>
                    <a:pt x="75" y="134"/>
                  </a:lnTo>
                  <a:lnTo>
                    <a:pt x="80" y="130"/>
                  </a:lnTo>
                  <a:lnTo>
                    <a:pt x="87" y="126"/>
                  </a:lnTo>
                  <a:lnTo>
                    <a:pt x="88" y="124"/>
                  </a:lnTo>
                  <a:lnTo>
                    <a:pt x="91" y="119"/>
                  </a:lnTo>
                  <a:lnTo>
                    <a:pt x="93" y="118"/>
                  </a:lnTo>
                  <a:lnTo>
                    <a:pt x="96" y="122"/>
                  </a:lnTo>
                  <a:lnTo>
                    <a:pt x="98" y="124"/>
                  </a:lnTo>
                  <a:lnTo>
                    <a:pt x="102" y="123"/>
                  </a:lnTo>
                  <a:lnTo>
                    <a:pt x="104" y="122"/>
                  </a:lnTo>
                  <a:lnTo>
                    <a:pt x="108" y="125"/>
                  </a:lnTo>
                  <a:lnTo>
                    <a:pt x="110" y="125"/>
                  </a:lnTo>
                  <a:lnTo>
                    <a:pt x="114" y="124"/>
                  </a:lnTo>
                  <a:lnTo>
                    <a:pt x="124" y="124"/>
                  </a:lnTo>
                  <a:lnTo>
                    <a:pt x="129" y="126"/>
                  </a:lnTo>
                  <a:lnTo>
                    <a:pt x="132" y="126"/>
                  </a:lnTo>
                  <a:lnTo>
                    <a:pt x="139" y="122"/>
                  </a:lnTo>
                  <a:lnTo>
                    <a:pt x="142" y="123"/>
                  </a:lnTo>
                  <a:lnTo>
                    <a:pt x="144" y="123"/>
                  </a:lnTo>
                  <a:lnTo>
                    <a:pt x="148" y="117"/>
                  </a:lnTo>
                  <a:lnTo>
                    <a:pt x="149" y="115"/>
                  </a:lnTo>
                  <a:lnTo>
                    <a:pt x="144" y="111"/>
                  </a:lnTo>
                  <a:lnTo>
                    <a:pt x="144" y="109"/>
                  </a:lnTo>
                  <a:lnTo>
                    <a:pt x="147" y="107"/>
                  </a:lnTo>
                  <a:lnTo>
                    <a:pt x="162" y="98"/>
                  </a:lnTo>
                  <a:lnTo>
                    <a:pt x="166" y="95"/>
                  </a:lnTo>
                  <a:lnTo>
                    <a:pt x="172" y="87"/>
                  </a:lnTo>
                  <a:lnTo>
                    <a:pt x="175" y="84"/>
                  </a:lnTo>
                  <a:lnTo>
                    <a:pt x="178" y="79"/>
                  </a:lnTo>
                  <a:lnTo>
                    <a:pt x="181" y="78"/>
                  </a:lnTo>
                  <a:lnTo>
                    <a:pt x="185" y="79"/>
                  </a:lnTo>
                  <a:lnTo>
                    <a:pt x="190" y="82"/>
                  </a:lnTo>
                  <a:lnTo>
                    <a:pt x="191" y="82"/>
                  </a:lnTo>
                  <a:lnTo>
                    <a:pt x="194" y="81"/>
                  </a:lnTo>
                  <a:lnTo>
                    <a:pt x="198" y="82"/>
                  </a:lnTo>
                  <a:lnTo>
                    <a:pt x="203" y="86"/>
                  </a:lnTo>
                  <a:lnTo>
                    <a:pt x="205" y="85"/>
                  </a:lnTo>
                  <a:lnTo>
                    <a:pt x="212" y="86"/>
                  </a:lnTo>
                  <a:lnTo>
                    <a:pt x="215" y="79"/>
                  </a:lnTo>
                  <a:lnTo>
                    <a:pt x="218" y="73"/>
                  </a:lnTo>
                  <a:lnTo>
                    <a:pt x="222" y="70"/>
                  </a:lnTo>
                  <a:lnTo>
                    <a:pt x="222" y="69"/>
                  </a:lnTo>
                  <a:lnTo>
                    <a:pt x="222" y="62"/>
                  </a:lnTo>
                  <a:lnTo>
                    <a:pt x="223" y="60"/>
                  </a:lnTo>
                  <a:lnTo>
                    <a:pt x="226" y="59"/>
                  </a:lnTo>
                  <a:lnTo>
                    <a:pt x="230" y="59"/>
                  </a:lnTo>
                  <a:lnTo>
                    <a:pt x="232" y="59"/>
                  </a:lnTo>
                  <a:lnTo>
                    <a:pt x="235" y="58"/>
                  </a:lnTo>
                  <a:lnTo>
                    <a:pt x="238" y="54"/>
                  </a:lnTo>
                  <a:lnTo>
                    <a:pt x="241" y="48"/>
                  </a:lnTo>
                  <a:lnTo>
                    <a:pt x="241" y="44"/>
                  </a:lnTo>
                  <a:lnTo>
                    <a:pt x="241" y="39"/>
                  </a:lnTo>
                  <a:lnTo>
                    <a:pt x="242" y="35"/>
                  </a:lnTo>
                  <a:lnTo>
                    <a:pt x="243" y="32"/>
                  </a:lnTo>
                  <a:lnTo>
                    <a:pt x="243" y="30"/>
                  </a:lnTo>
                  <a:lnTo>
                    <a:pt x="242" y="28"/>
                  </a:lnTo>
                  <a:lnTo>
                    <a:pt x="240" y="25"/>
                  </a:lnTo>
                  <a:lnTo>
                    <a:pt x="241" y="25"/>
                  </a:lnTo>
                  <a:lnTo>
                    <a:pt x="240" y="24"/>
                  </a:lnTo>
                  <a:lnTo>
                    <a:pt x="235" y="17"/>
                  </a:lnTo>
                  <a:lnTo>
                    <a:pt x="235" y="13"/>
                  </a:lnTo>
                  <a:lnTo>
                    <a:pt x="235" y="11"/>
                  </a:lnTo>
                  <a:lnTo>
                    <a:pt x="236" y="9"/>
                  </a:lnTo>
                  <a:lnTo>
                    <a:pt x="245" y="7"/>
                  </a:lnTo>
                  <a:lnTo>
                    <a:pt x="238" y="3"/>
                  </a:lnTo>
                  <a:lnTo>
                    <a:pt x="228" y="0"/>
                  </a:lnTo>
                  <a:lnTo>
                    <a:pt x="217" y="1"/>
                  </a:lnTo>
                  <a:lnTo>
                    <a:pt x="208" y="0"/>
                  </a:lnTo>
                  <a:lnTo>
                    <a:pt x="189" y="9"/>
                  </a:lnTo>
                  <a:lnTo>
                    <a:pt x="185" y="11"/>
                  </a:lnTo>
                  <a:lnTo>
                    <a:pt x="163" y="14"/>
                  </a:lnTo>
                  <a:lnTo>
                    <a:pt x="160" y="18"/>
                  </a:lnTo>
                  <a:lnTo>
                    <a:pt x="142" y="23"/>
                  </a:lnTo>
                  <a:lnTo>
                    <a:pt x="145" y="30"/>
                  </a:lnTo>
                  <a:lnTo>
                    <a:pt x="147" y="34"/>
                  </a:lnTo>
                  <a:lnTo>
                    <a:pt x="144" y="39"/>
                  </a:lnTo>
                  <a:lnTo>
                    <a:pt x="133" y="47"/>
                  </a:lnTo>
                  <a:lnTo>
                    <a:pt x="120" y="51"/>
                  </a:lnTo>
                  <a:lnTo>
                    <a:pt x="115" y="54"/>
                  </a:lnTo>
                  <a:lnTo>
                    <a:pt x="97" y="71"/>
                  </a:lnTo>
                  <a:lnTo>
                    <a:pt x="90" y="77"/>
                  </a:lnTo>
                  <a:lnTo>
                    <a:pt x="80" y="84"/>
                  </a:lnTo>
                  <a:lnTo>
                    <a:pt x="75" y="86"/>
                  </a:lnTo>
                  <a:lnTo>
                    <a:pt x="71" y="92"/>
                  </a:lnTo>
                  <a:lnTo>
                    <a:pt x="67" y="96"/>
                  </a:lnTo>
                  <a:lnTo>
                    <a:pt x="56" y="101"/>
                  </a:lnTo>
                  <a:lnTo>
                    <a:pt x="18" y="133"/>
                  </a:lnTo>
                  <a:lnTo>
                    <a:pt x="12" y="137"/>
                  </a:lnTo>
                  <a:lnTo>
                    <a:pt x="7" y="137"/>
                  </a:lnTo>
                  <a:lnTo>
                    <a:pt x="7" y="142"/>
                  </a:lnTo>
                  <a:lnTo>
                    <a:pt x="9" y="149"/>
                  </a:lnTo>
                  <a:lnTo>
                    <a:pt x="9" y="153"/>
                  </a:lnTo>
                  <a:lnTo>
                    <a:pt x="7" y="159"/>
                  </a:lnTo>
                  <a:lnTo>
                    <a:pt x="3" y="163"/>
                  </a:lnTo>
                  <a:lnTo>
                    <a:pt x="2" y="167"/>
                  </a:lnTo>
                  <a:lnTo>
                    <a:pt x="3" y="168"/>
                  </a:lnTo>
                  <a:lnTo>
                    <a:pt x="1" y="172"/>
                  </a:lnTo>
                  <a:lnTo>
                    <a:pt x="0" y="176"/>
                  </a:lnTo>
                  <a:lnTo>
                    <a:pt x="3" y="178"/>
                  </a:lnTo>
                  <a:lnTo>
                    <a:pt x="2" y="180"/>
                  </a:lnTo>
                  <a:lnTo>
                    <a:pt x="2" y="183"/>
                  </a:lnTo>
                  <a:lnTo>
                    <a:pt x="5" y="184"/>
                  </a:lnTo>
                  <a:lnTo>
                    <a:pt x="10" y="185"/>
                  </a:lnTo>
                  <a:lnTo>
                    <a:pt x="17" y="187"/>
                  </a:lnTo>
                  <a:lnTo>
                    <a:pt x="16" y="191"/>
                  </a:lnTo>
                  <a:lnTo>
                    <a:pt x="14" y="196"/>
                  </a:lnTo>
                  <a:lnTo>
                    <a:pt x="14" y="201"/>
                  </a:lnTo>
                  <a:lnTo>
                    <a:pt x="21" y="206"/>
                  </a:lnTo>
                  <a:lnTo>
                    <a:pt x="24" y="207"/>
                  </a:lnTo>
                  <a:lnTo>
                    <a:pt x="26" y="206"/>
                  </a:lnTo>
                  <a:lnTo>
                    <a:pt x="29" y="203"/>
                  </a:lnTo>
                  <a:lnTo>
                    <a:pt x="33" y="203"/>
                  </a:lnTo>
                  <a:lnTo>
                    <a:pt x="35" y="204"/>
                  </a:lnTo>
                  <a:lnTo>
                    <a:pt x="38" y="205"/>
                  </a:lnTo>
                  <a:lnTo>
                    <a:pt x="39" y="203"/>
                  </a:lnTo>
                  <a:lnTo>
                    <a:pt x="42" y="199"/>
                  </a:lnTo>
                  <a:lnTo>
                    <a:pt x="44" y="196"/>
                  </a:lnTo>
                  <a:lnTo>
                    <a:pt x="45" y="191"/>
                  </a:lnTo>
                  <a:lnTo>
                    <a:pt x="44" y="186"/>
                  </a:lnTo>
                  <a:lnTo>
                    <a:pt x="46" y="183"/>
                  </a:lnTo>
                  <a:lnTo>
                    <a:pt x="49" y="179"/>
                  </a:lnTo>
                  <a:lnTo>
                    <a:pt x="54" y="176"/>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8" name="Freeform 42">
              <a:extLst>
                <a:ext uri="{FF2B5EF4-FFF2-40B4-BE49-F238E27FC236}">
                  <a16:creationId xmlns:a16="http://schemas.microsoft.com/office/drawing/2014/main" id="{00000000-0008-0000-0900-0000367E1200}"/>
                </a:ext>
              </a:extLst>
            </xdr:cNvPr>
            <xdr:cNvSpPr>
              <a:spLocks noChangeAspect="1"/>
            </xdr:cNvSpPr>
          </xdr:nvSpPr>
          <xdr:spPr bwMode="auto">
            <a:xfrm rot="238154">
              <a:off x="840" y="2926"/>
              <a:ext cx="201" cy="194"/>
            </a:xfrm>
            <a:custGeom>
              <a:avLst/>
              <a:gdLst>
                <a:gd name="T0" fmla="*/ 96 w 162"/>
                <a:gd name="T1" fmla="*/ 1199 h 157"/>
                <a:gd name="T2" fmla="*/ 109 w 162"/>
                <a:gd name="T3" fmla="*/ 1136 h 157"/>
                <a:gd name="T4" fmla="*/ 77 w 162"/>
                <a:gd name="T5" fmla="*/ 1060 h 157"/>
                <a:gd name="T6" fmla="*/ 71 w 162"/>
                <a:gd name="T7" fmla="*/ 991 h 157"/>
                <a:gd name="T8" fmla="*/ 62 w 162"/>
                <a:gd name="T9" fmla="*/ 860 h 157"/>
                <a:gd name="T10" fmla="*/ 62 w 162"/>
                <a:gd name="T11" fmla="*/ 803 h 157"/>
                <a:gd name="T12" fmla="*/ 71 w 162"/>
                <a:gd name="T13" fmla="*/ 711 h 157"/>
                <a:gd name="T14" fmla="*/ 32 w 162"/>
                <a:gd name="T15" fmla="*/ 633 h 157"/>
                <a:gd name="T16" fmla="*/ 0 w 162"/>
                <a:gd name="T17" fmla="*/ 538 h 157"/>
                <a:gd name="T18" fmla="*/ 32 w 162"/>
                <a:gd name="T19" fmla="*/ 456 h 157"/>
                <a:gd name="T20" fmla="*/ 26 w 162"/>
                <a:gd name="T21" fmla="*/ 376 h 157"/>
                <a:gd name="T22" fmla="*/ 77 w 162"/>
                <a:gd name="T23" fmla="*/ 319 h 157"/>
                <a:gd name="T24" fmla="*/ 155 w 162"/>
                <a:gd name="T25" fmla="*/ 305 h 157"/>
                <a:gd name="T26" fmla="*/ 208 w 162"/>
                <a:gd name="T27" fmla="*/ 283 h 157"/>
                <a:gd name="T28" fmla="*/ 238 w 162"/>
                <a:gd name="T29" fmla="*/ 257 h 157"/>
                <a:gd name="T30" fmla="*/ 238 w 162"/>
                <a:gd name="T31" fmla="*/ 208 h 157"/>
                <a:gd name="T32" fmla="*/ 258 w 162"/>
                <a:gd name="T33" fmla="*/ 200 h 157"/>
                <a:gd name="T34" fmla="*/ 324 w 162"/>
                <a:gd name="T35" fmla="*/ 182 h 157"/>
                <a:gd name="T36" fmla="*/ 375 w 162"/>
                <a:gd name="T37" fmla="*/ 122 h 157"/>
                <a:gd name="T38" fmla="*/ 402 w 162"/>
                <a:gd name="T39" fmla="*/ 110 h 157"/>
                <a:gd name="T40" fmla="*/ 485 w 162"/>
                <a:gd name="T41" fmla="*/ 0 h 157"/>
                <a:gd name="T42" fmla="*/ 545 w 162"/>
                <a:gd name="T43" fmla="*/ 1 h 157"/>
                <a:gd name="T44" fmla="*/ 602 w 162"/>
                <a:gd name="T45" fmla="*/ 2 h 157"/>
                <a:gd name="T46" fmla="*/ 658 w 162"/>
                <a:gd name="T47" fmla="*/ 49 h 157"/>
                <a:gd name="T48" fmla="*/ 699 w 162"/>
                <a:gd name="T49" fmla="*/ 110 h 157"/>
                <a:gd name="T50" fmla="*/ 747 w 162"/>
                <a:gd name="T51" fmla="*/ 122 h 157"/>
                <a:gd name="T52" fmla="*/ 804 w 162"/>
                <a:gd name="T53" fmla="*/ 75 h 157"/>
                <a:gd name="T54" fmla="*/ 927 w 162"/>
                <a:gd name="T55" fmla="*/ 40 h 157"/>
                <a:gd name="T56" fmla="*/ 998 w 162"/>
                <a:gd name="T57" fmla="*/ 110 h 157"/>
                <a:gd name="T58" fmla="*/ 1072 w 162"/>
                <a:gd name="T59" fmla="*/ 142 h 157"/>
                <a:gd name="T60" fmla="*/ 1089 w 162"/>
                <a:gd name="T61" fmla="*/ 187 h 157"/>
                <a:gd name="T62" fmla="*/ 1073 w 162"/>
                <a:gd name="T63" fmla="*/ 283 h 157"/>
                <a:gd name="T64" fmla="*/ 1117 w 162"/>
                <a:gd name="T65" fmla="*/ 285 h 157"/>
                <a:gd name="T66" fmla="*/ 1184 w 162"/>
                <a:gd name="T67" fmla="*/ 285 h 157"/>
                <a:gd name="T68" fmla="*/ 1283 w 162"/>
                <a:gd name="T69" fmla="*/ 257 h 157"/>
                <a:gd name="T70" fmla="*/ 1351 w 162"/>
                <a:gd name="T71" fmla="*/ 240 h 157"/>
                <a:gd name="T72" fmla="*/ 1386 w 162"/>
                <a:gd name="T73" fmla="*/ 278 h 157"/>
                <a:gd name="T74" fmla="*/ 1396 w 162"/>
                <a:gd name="T75" fmla="*/ 344 h 157"/>
                <a:gd name="T76" fmla="*/ 1367 w 162"/>
                <a:gd name="T77" fmla="*/ 393 h 157"/>
                <a:gd name="T78" fmla="*/ 1330 w 162"/>
                <a:gd name="T79" fmla="*/ 425 h 157"/>
                <a:gd name="T80" fmla="*/ 1268 w 162"/>
                <a:gd name="T81" fmla="*/ 486 h 157"/>
                <a:gd name="T82" fmla="*/ 1222 w 162"/>
                <a:gd name="T83" fmla="*/ 525 h 157"/>
                <a:gd name="T84" fmla="*/ 1220 w 162"/>
                <a:gd name="T85" fmla="*/ 560 h 157"/>
                <a:gd name="T86" fmla="*/ 1197 w 162"/>
                <a:gd name="T87" fmla="*/ 602 h 157"/>
                <a:gd name="T88" fmla="*/ 1197 w 162"/>
                <a:gd name="T89" fmla="*/ 660 h 157"/>
                <a:gd name="T90" fmla="*/ 1184 w 162"/>
                <a:gd name="T91" fmla="*/ 734 h 157"/>
                <a:gd name="T92" fmla="*/ 1197 w 162"/>
                <a:gd name="T93" fmla="*/ 802 h 157"/>
                <a:gd name="T94" fmla="*/ 1220 w 162"/>
                <a:gd name="T95" fmla="*/ 848 h 157"/>
                <a:gd name="T96" fmla="*/ 1238 w 162"/>
                <a:gd name="T97" fmla="*/ 892 h 157"/>
                <a:gd name="T98" fmla="*/ 1182 w 162"/>
                <a:gd name="T99" fmla="*/ 966 h 157"/>
                <a:gd name="T100" fmla="*/ 1041 w 162"/>
                <a:gd name="T101" fmla="*/ 1087 h 157"/>
                <a:gd name="T102" fmla="*/ 833 w 162"/>
                <a:gd name="T103" fmla="*/ 1121 h 157"/>
                <a:gd name="T104" fmla="*/ 788 w 162"/>
                <a:gd name="T105" fmla="*/ 1194 h 157"/>
                <a:gd name="T106" fmla="*/ 768 w 162"/>
                <a:gd name="T107" fmla="*/ 1246 h 157"/>
                <a:gd name="T108" fmla="*/ 699 w 162"/>
                <a:gd name="T109" fmla="*/ 1274 h 157"/>
                <a:gd name="T110" fmla="*/ 577 w 162"/>
                <a:gd name="T111" fmla="*/ 1270 h 157"/>
                <a:gd name="T112" fmla="*/ 541 w 162"/>
                <a:gd name="T113" fmla="*/ 1295 h 157"/>
                <a:gd name="T114" fmla="*/ 375 w 162"/>
                <a:gd name="T115" fmla="*/ 1225 h 157"/>
                <a:gd name="T116" fmla="*/ 261 w 162"/>
                <a:gd name="T117" fmla="*/ 1246 h 157"/>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Lst>
              <a:ahLst/>
              <a:cxnLst>
                <a:cxn ang="T118">
                  <a:pos x="T0" y="T1"/>
                </a:cxn>
                <a:cxn ang="T119">
                  <a:pos x="T2" y="T3"/>
                </a:cxn>
                <a:cxn ang="T120">
                  <a:pos x="T4" y="T5"/>
                </a:cxn>
                <a:cxn ang="T121">
                  <a:pos x="T6" y="T7"/>
                </a:cxn>
                <a:cxn ang="T122">
                  <a:pos x="T8" y="T9"/>
                </a:cxn>
                <a:cxn ang="T123">
                  <a:pos x="T10" y="T11"/>
                </a:cxn>
                <a:cxn ang="T124">
                  <a:pos x="T12" y="T13"/>
                </a:cxn>
                <a:cxn ang="T125">
                  <a:pos x="T14" y="T15"/>
                </a:cxn>
                <a:cxn ang="T126">
                  <a:pos x="T16" y="T17"/>
                </a:cxn>
                <a:cxn ang="T127">
                  <a:pos x="T18" y="T19"/>
                </a:cxn>
                <a:cxn ang="T128">
                  <a:pos x="T20" y="T21"/>
                </a:cxn>
                <a:cxn ang="T129">
                  <a:pos x="T22" y="T23"/>
                </a:cxn>
                <a:cxn ang="T130">
                  <a:pos x="T24" y="T25"/>
                </a:cxn>
                <a:cxn ang="T131">
                  <a:pos x="T26" y="T27"/>
                </a:cxn>
                <a:cxn ang="T132">
                  <a:pos x="T28" y="T29"/>
                </a:cxn>
                <a:cxn ang="T133">
                  <a:pos x="T30" y="T31"/>
                </a:cxn>
                <a:cxn ang="T134">
                  <a:pos x="T32" y="T33"/>
                </a:cxn>
                <a:cxn ang="T135">
                  <a:pos x="T34" y="T35"/>
                </a:cxn>
                <a:cxn ang="T136">
                  <a:pos x="T36" y="T37"/>
                </a:cxn>
                <a:cxn ang="T137">
                  <a:pos x="T38" y="T39"/>
                </a:cxn>
                <a:cxn ang="T138">
                  <a:pos x="T40" y="T41"/>
                </a:cxn>
                <a:cxn ang="T139">
                  <a:pos x="T42" y="T43"/>
                </a:cxn>
                <a:cxn ang="T140">
                  <a:pos x="T44" y="T45"/>
                </a:cxn>
                <a:cxn ang="T141">
                  <a:pos x="T46" y="T47"/>
                </a:cxn>
                <a:cxn ang="T142">
                  <a:pos x="T48" y="T49"/>
                </a:cxn>
                <a:cxn ang="T143">
                  <a:pos x="T50" y="T51"/>
                </a:cxn>
                <a:cxn ang="T144">
                  <a:pos x="T52" y="T53"/>
                </a:cxn>
                <a:cxn ang="T145">
                  <a:pos x="T54" y="T55"/>
                </a:cxn>
                <a:cxn ang="T146">
                  <a:pos x="T56" y="T57"/>
                </a:cxn>
                <a:cxn ang="T147">
                  <a:pos x="T58" y="T59"/>
                </a:cxn>
                <a:cxn ang="T148">
                  <a:pos x="T60" y="T61"/>
                </a:cxn>
                <a:cxn ang="T149">
                  <a:pos x="T62" y="T63"/>
                </a:cxn>
                <a:cxn ang="T150">
                  <a:pos x="T64" y="T65"/>
                </a:cxn>
                <a:cxn ang="T151">
                  <a:pos x="T66" y="T67"/>
                </a:cxn>
                <a:cxn ang="T152">
                  <a:pos x="T68" y="T69"/>
                </a:cxn>
                <a:cxn ang="T153">
                  <a:pos x="T70" y="T71"/>
                </a:cxn>
                <a:cxn ang="T154">
                  <a:pos x="T72" y="T73"/>
                </a:cxn>
                <a:cxn ang="T155">
                  <a:pos x="T74" y="T75"/>
                </a:cxn>
                <a:cxn ang="T156">
                  <a:pos x="T76" y="T77"/>
                </a:cxn>
                <a:cxn ang="T157">
                  <a:pos x="T78" y="T79"/>
                </a:cxn>
                <a:cxn ang="T158">
                  <a:pos x="T80" y="T81"/>
                </a:cxn>
                <a:cxn ang="T159">
                  <a:pos x="T82" y="T83"/>
                </a:cxn>
                <a:cxn ang="T160">
                  <a:pos x="T84" y="T85"/>
                </a:cxn>
                <a:cxn ang="T161">
                  <a:pos x="T86" y="T87"/>
                </a:cxn>
                <a:cxn ang="T162">
                  <a:pos x="T88" y="T89"/>
                </a:cxn>
                <a:cxn ang="T163">
                  <a:pos x="T90" y="T91"/>
                </a:cxn>
                <a:cxn ang="T164">
                  <a:pos x="T92" y="T93"/>
                </a:cxn>
                <a:cxn ang="T165">
                  <a:pos x="T94" y="T95"/>
                </a:cxn>
                <a:cxn ang="T166">
                  <a:pos x="T96" y="T97"/>
                </a:cxn>
                <a:cxn ang="T167">
                  <a:pos x="T98" y="T99"/>
                </a:cxn>
                <a:cxn ang="T168">
                  <a:pos x="T100" y="T101"/>
                </a:cxn>
                <a:cxn ang="T169">
                  <a:pos x="T102" y="T103"/>
                </a:cxn>
                <a:cxn ang="T170">
                  <a:pos x="T104" y="T105"/>
                </a:cxn>
                <a:cxn ang="T171">
                  <a:pos x="T106" y="T107"/>
                </a:cxn>
                <a:cxn ang="T172">
                  <a:pos x="T108" y="T109"/>
                </a:cxn>
                <a:cxn ang="T173">
                  <a:pos x="T110" y="T111"/>
                </a:cxn>
                <a:cxn ang="T174">
                  <a:pos x="T112" y="T113"/>
                </a:cxn>
                <a:cxn ang="T175">
                  <a:pos x="T114" y="T115"/>
                </a:cxn>
                <a:cxn ang="T176">
                  <a:pos x="T116" y="T117"/>
                </a:cxn>
              </a:cxnLst>
              <a:rect l="0" t="0" r="r" b="b"/>
              <a:pathLst>
                <a:path w="162" h="157">
                  <a:moveTo>
                    <a:pt x="12" y="151"/>
                  </a:moveTo>
                  <a:lnTo>
                    <a:pt x="11" y="145"/>
                  </a:lnTo>
                  <a:lnTo>
                    <a:pt x="12" y="141"/>
                  </a:lnTo>
                  <a:lnTo>
                    <a:pt x="12" y="137"/>
                  </a:lnTo>
                  <a:lnTo>
                    <a:pt x="11" y="132"/>
                  </a:lnTo>
                  <a:lnTo>
                    <a:pt x="9" y="128"/>
                  </a:lnTo>
                  <a:lnTo>
                    <a:pt x="7" y="124"/>
                  </a:lnTo>
                  <a:lnTo>
                    <a:pt x="8" y="119"/>
                  </a:lnTo>
                  <a:lnTo>
                    <a:pt x="8" y="115"/>
                  </a:lnTo>
                  <a:lnTo>
                    <a:pt x="7" y="104"/>
                  </a:lnTo>
                  <a:lnTo>
                    <a:pt x="7" y="99"/>
                  </a:lnTo>
                  <a:lnTo>
                    <a:pt x="7" y="97"/>
                  </a:lnTo>
                  <a:lnTo>
                    <a:pt x="9" y="91"/>
                  </a:lnTo>
                  <a:lnTo>
                    <a:pt x="8" y="85"/>
                  </a:lnTo>
                  <a:lnTo>
                    <a:pt x="7" y="81"/>
                  </a:lnTo>
                  <a:lnTo>
                    <a:pt x="4" y="76"/>
                  </a:lnTo>
                  <a:lnTo>
                    <a:pt x="1" y="71"/>
                  </a:lnTo>
                  <a:lnTo>
                    <a:pt x="0" y="65"/>
                  </a:lnTo>
                  <a:lnTo>
                    <a:pt x="2" y="61"/>
                  </a:lnTo>
                  <a:lnTo>
                    <a:pt x="4" y="55"/>
                  </a:lnTo>
                  <a:lnTo>
                    <a:pt x="4" y="51"/>
                  </a:lnTo>
                  <a:lnTo>
                    <a:pt x="3" y="45"/>
                  </a:lnTo>
                  <a:lnTo>
                    <a:pt x="6" y="41"/>
                  </a:lnTo>
                  <a:lnTo>
                    <a:pt x="9" y="39"/>
                  </a:lnTo>
                  <a:lnTo>
                    <a:pt x="14" y="37"/>
                  </a:lnTo>
                  <a:lnTo>
                    <a:pt x="18" y="37"/>
                  </a:lnTo>
                  <a:lnTo>
                    <a:pt x="20" y="36"/>
                  </a:lnTo>
                  <a:lnTo>
                    <a:pt x="24" y="34"/>
                  </a:lnTo>
                  <a:lnTo>
                    <a:pt x="26" y="33"/>
                  </a:lnTo>
                  <a:lnTo>
                    <a:pt x="27" y="31"/>
                  </a:lnTo>
                  <a:lnTo>
                    <a:pt x="26" y="28"/>
                  </a:lnTo>
                  <a:lnTo>
                    <a:pt x="27" y="25"/>
                  </a:lnTo>
                  <a:lnTo>
                    <a:pt x="30" y="24"/>
                  </a:lnTo>
                  <a:lnTo>
                    <a:pt x="36" y="23"/>
                  </a:lnTo>
                  <a:lnTo>
                    <a:pt x="38" y="22"/>
                  </a:lnTo>
                  <a:lnTo>
                    <a:pt x="41" y="18"/>
                  </a:lnTo>
                  <a:lnTo>
                    <a:pt x="43" y="15"/>
                  </a:lnTo>
                  <a:lnTo>
                    <a:pt x="45" y="15"/>
                  </a:lnTo>
                  <a:lnTo>
                    <a:pt x="47" y="13"/>
                  </a:lnTo>
                  <a:lnTo>
                    <a:pt x="54" y="1"/>
                  </a:lnTo>
                  <a:lnTo>
                    <a:pt x="56" y="0"/>
                  </a:lnTo>
                  <a:lnTo>
                    <a:pt x="59" y="1"/>
                  </a:lnTo>
                  <a:lnTo>
                    <a:pt x="63" y="1"/>
                  </a:lnTo>
                  <a:lnTo>
                    <a:pt x="66" y="1"/>
                  </a:lnTo>
                  <a:lnTo>
                    <a:pt x="69" y="2"/>
                  </a:lnTo>
                  <a:lnTo>
                    <a:pt x="72" y="4"/>
                  </a:lnTo>
                  <a:lnTo>
                    <a:pt x="76" y="6"/>
                  </a:lnTo>
                  <a:lnTo>
                    <a:pt x="79" y="10"/>
                  </a:lnTo>
                  <a:lnTo>
                    <a:pt x="81" y="13"/>
                  </a:lnTo>
                  <a:lnTo>
                    <a:pt x="83" y="15"/>
                  </a:lnTo>
                  <a:lnTo>
                    <a:pt x="86" y="15"/>
                  </a:lnTo>
                  <a:lnTo>
                    <a:pt x="91" y="11"/>
                  </a:lnTo>
                  <a:lnTo>
                    <a:pt x="93" y="9"/>
                  </a:lnTo>
                  <a:lnTo>
                    <a:pt x="105" y="5"/>
                  </a:lnTo>
                  <a:lnTo>
                    <a:pt x="107" y="5"/>
                  </a:lnTo>
                  <a:lnTo>
                    <a:pt x="108" y="8"/>
                  </a:lnTo>
                  <a:lnTo>
                    <a:pt x="115" y="13"/>
                  </a:lnTo>
                  <a:lnTo>
                    <a:pt x="119" y="15"/>
                  </a:lnTo>
                  <a:lnTo>
                    <a:pt x="123" y="17"/>
                  </a:lnTo>
                  <a:lnTo>
                    <a:pt x="126" y="21"/>
                  </a:lnTo>
                  <a:lnTo>
                    <a:pt x="126" y="23"/>
                  </a:lnTo>
                  <a:lnTo>
                    <a:pt x="124" y="32"/>
                  </a:lnTo>
                  <a:lnTo>
                    <a:pt x="124" y="34"/>
                  </a:lnTo>
                  <a:lnTo>
                    <a:pt x="126" y="35"/>
                  </a:lnTo>
                  <a:lnTo>
                    <a:pt x="129" y="35"/>
                  </a:lnTo>
                  <a:lnTo>
                    <a:pt x="132" y="35"/>
                  </a:lnTo>
                  <a:lnTo>
                    <a:pt x="137" y="35"/>
                  </a:lnTo>
                  <a:lnTo>
                    <a:pt x="139" y="35"/>
                  </a:lnTo>
                  <a:lnTo>
                    <a:pt x="148" y="31"/>
                  </a:lnTo>
                  <a:lnTo>
                    <a:pt x="152" y="29"/>
                  </a:lnTo>
                  <a:lnTo>
                    <a:pt x="156" y="29"/>
                  </a:lnTo>
                  <a:lnTo>
                    <a:pt x="160" y="29"/>
                  </a:lnTo>
                  <a:lnTo>
                    <a:pt x="160" y="33"/>
                  </a:lnTo>
                  <a:lnTo>
                    <a:pt x="162" y="38"/>
                  </a:lnTo>
                  <a:lnTo>
                    <a:pt x="162" y="41"/>
                  </a:lnTo>
                  <a:lnTo>
                    <a:pt x="161" y="44"/>
                  </a:lnTo>
                  <a:lnTo>
                    <a:pt x="158" y="47"/>
                  </a:lnTo>
                  <a:lnTo>
                    <a:pt x="155" y="49"/>
                  </a:lnTo>
                  <a:lnTo>
                    <a:pt x="153" y="51"/>
                  </a:lnTo>
                  <a:lnTo>
                    <a:pt x="151" y="54"/>
                  </a:lnTo>
                  <a:lnTo>
                    <a:pt x="147" y="58"/>
                  </a:lnTo>
                  <a:lnTo>
                    <a:pt x="143" y="62"/>
                  </a:lnTo>
                  <a:lnTo>
                    <a:pt x="142" y="63"/>
                  </a:lnTo>
                  <a:lnTo>
                    <a:pt x="141" y="66"/>
                  </a:lnTo>
                  <a:lnTo>
                    <a:pt x="141" y="67"/>
                  </a:lnTo>
                  <a:lnTo>
                    <a:pt x="139" y="71"/>
                  </a:lnTo>
                  <a:lnTo>
                    <a:pt x="139" y="73"/>
                  </a:lnTo>
                  <a:lnTo>
                    <a:pt x="138" y="76"/>
                  </a:lnTo>
                  <a:lnTo>
                    <a:pt x="139" y="79"/>
                  </a:lnTo>
                  <a:lnTo>
                    <a:pt x="139" y="83"/>
                  </a:lnTo>
                  <a:lnTo>
                    <a:pt x="137" y="88"/>
                  </a:lnTo>
                  <a:lnTo>
                    <a:pt x="138" y="90"/>
                  </a:lnTo>
                  <a:lnTo>
                    <a:pt x="139" y="96"/>
                  </a:lnTo>
                  <a:lnTo>
                    <a:pt x="139" y="100"/>
                  </a:lnTo>
                  <a:lnTo>
                    <a:pt x="141" y="102"/>
                  </a:lnTo>
                  <a:lnTo>
                    <a:pt x="143" y="105"/>
                  </a:lnTo>
                  <a:lnTo>
                    <a:pt x="143" y="108"/>
                  </a:lnTo>
                  <a:lnTo>
                    <a:pt x="145" y="114"/>
                  </a:lnTo>
                  <a:lnTo>
                    <a:pt x="136" y="116"/>
                  </a:lnTo>
                  <a:lnTo>
                    <a:pt x="131" y="119"/>
                  </a:lnTo>
                  <a:lnTo>
                    <a:pt x="120" y="131"/>
                  </a:lnTo>
                  <a:lnTo>
                    <a:pt x="115" y="132"/>
                  </a:lnTo>
                  <a:lnTo>
                    <a:pt x="96" y="135"/>
                  </a:lnTo>
                  <a:lnTo>
                    <a:pt x="93" y="138"/>
                  </a:lnTo>
                  <a:lnTo>
                    <a:pt x="91" y="143"/>
                  </a:lnTo>
                  <a:lnTo>
                    <a:pt x="90" y="147"/>
                  </a:lnTo>
                  <a:lnTo>
                    <a:pt x="89" y="150"/>
                  </a:lnTo>
                  <a:lnTo>
                    <a:pt x="86" y="153"/>
                  </a:lnTo>
                  <a:lnTo>
                    <a:pt x="81" y="154"/>
                  </a:lnTo>
                  <a:lnTo>
                    <a:pt x="69" y="152"/>
                  </a:lnTo>
                  <a:lnTo>
                    <a:pt x="66" y="153"/>
                  </a:lnTo>
                  <a:lnTo>
                    <a:pt x="64" y="157"/>
                  </a:lnTo>
                  <a:lnTo>
                    <a:pt x="62" y="156"/>
                  </a:lnTo>
                  <a:lnTo>
                    <a:pt x="47" y="147"/>
                  </a:lnTo>
                  <a:lnTo>
                    <a:pt x="43" y="147"/>
                  </a:lnTo>
                  <a:lnTo>
                    <a:pt x="35" y="150"/>
                  </a:lnTo>
                  <a:lnTo>
                    <a:pt x="31" y="150"/>
                  </a:lnTo>
                  <a:lnTo>
                    <a:pt x="12" y="151"/>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59" name="Freeform 43">
              <a:extLst>
                <a:ext uri="{FF2B5EF4-FFF2-40B4-BE49-F238E27FC236}">
                  <a16:creationId xmlns:a16="http://schemas.microsoft.com/office/drawing/2014/main" id="{00000000-0008-0000-0900-0000377E1200}"/>
                </a:ext>
              </a:extLst>
            </xdr:cNvPr>
            <xdr:cNvSpPr>
              <a:spLocks noChangeAspect="1"/>
            </xdr:cNvSpPr>
          </xdr:nvSpPr>
          <xdr:spPr bwMode="auto">
            <a:xfrm rot="238154">
              <a:off x="612" y="2948"/>
              <a:ext cx="241" cy="198"/>
            </a:xfrm>
            <a:custGeom>
              <a:avLst/>
              <a:gdLst>
                <a:gd name="T0" fmla="*/ 175 w 195"/>
                <a:gd name="T1" fmla="*/ 1212 h 160"/>
                <a:gd name="T2" fmla="*/ 310 w 195"/>
                <a:gd name="T3" fmla="*/ 1127 h 160"/>
                <a:gd name="T4" fmla="*/ 383 w 195"/>
                <a:gd name="T5" fmla="*/ 1137 h 160"/>
                <a:gd name="T6" fmla="*/ 416 w 195"/>
                <a:gd name="T7" fmla="*/ 1212 h 160"/>
                <a:gd name="T8" fmla="*/ 433 w 195"/>
                <a:gd name="T9" fmla="*/ 1271 h 160"/>
                <a:gd name="T10" fmla="*/ 486 w 195"/>
                <a:gd name="T11" fmla="*/ 1346 h 160"/>
                <a:gd name="T12" fmla="*/ 535 w 195"/>
                <a:gd name="T13" fmla="*/ 1287 h 160"/>
                <a:gd name="T14" fmla="*/ 674 w 195"/>
                <a:gd name="T15" fmla="*/ 1271 h 160"/>
                <a:gd name="T16" fmla="*/ 734 w 195"/>
                <a:gd name="T17" fmla="*/ 1268 h 160"/>
                <a:gd name="T18" fmla="*/ 817 w 195"/>
                <a:gd name="T19" fmla="*/ 1182 h 160"/>
                <a:gd name="T20" fmla="*/ 879 w 195"/>
                <a:gd name="T21" fmla="*/ 1176 h 160"/>
                <a:gd name="T22" fmla="*/ 931 w 195"/>
                <a:gd name="T23" fmla="*/ 1164 h 160"/>
                <a:gd name="T24" fmla="*/ 1137 w 195"/>
                <a:gd name="T25" fmla="*/ 1127 h 160"/>
                <a:gd name="T26" fmla="*/ 1416 w 195"/>
                <a:gd name="T27" fmla="*/ 1063 h 160"/>
                <a:gd name="T28" fmla="*/ 1463 w 195"/>
                <a:gd name="T29" fmla="*/ 1090 h 160"/>
                <a:gd name="T30" fmla="*/ 1515 w 195"/>
                <a:gd name="T31" fmla="*/ 1090 h 160"/>
                <a:gd name="T32" fmla="*/ 1623 w 195"/>
                <a:gd name="T33" fmla="*/ 1025 h 160"/>
                <a:gd name="T34" fmla="*/ 1623 w 195"/>
                <a:gd name="T35" fmla="*/ 934 h 160"/>
                <a:gd name="T36" fmla="*/ 1617 w 195"/>
                <a:gd name="T37" fmla="*/ 859 h 160"/>
                <a:gd name="T38" fmla="*/ 1575 w 195"/>
                <a:gd name="T39" fmla="*/ 791 h 160"/>
                <a:gd name="T40" fmla="*/ 1591 w 195"/>
                <a:gd name="T41" fmla="*/ 712 h 160"/>
                <a:gd name="T42" fmla="*/ 1575 w 195"/>
                <a:gd name="T43" fmla="*/ 575 h 160"/>
                <a:gd name="T44" fmla="*/ 1592 w 195"/>
                <a:gd name="T45" fmla="*/ 511 h 160"/>
                <a:gd name="T46" fmla="*/ 1575 w 195"/>
                <a:gd name="T47" fmla="*/ 432 h 160"/>
                <a:gd name="T48" fmla="*/ 1529 w 195"/>
                <a:gd name="T49" fmla="*/ 349 h 160"/>
                <a:gd name="T50" fmla="*/ 1542 w 195"/>
                <a:gd name="T51" fmla="*/ 257 h 160"/>
                <a:gd name="T52" fmla="*/ 1552 w 195"/>
                <a:gd name="T53" fmla="*/ 181 h 160"/>
                <a:gd name="T54" fmla="*/ 1514 w 195"/>
                <a:gd name="T55" fmla="*/ 95 h 160"/>
                <a:gd name="T56" fmla="*/ 1435 w 195"/>
                <a:gd name="T57" fmla="*/ 62 h 160"/>
                <a:gd name="T58" fmla="*/ 1313 w 195"/>
                <a:gd name="T59" fmla="*/ 71 h 160"/>
                <a:gd name="T60" fmla="*/ 1237 w 195"/>
                <a:gd name="T61" fmla="*/ 71 h 160"/>
                <a:gd name="T62" fmla="*/ 1161 w 195"/>
                <a:gd name="T63" fmla="*/ 26 h 160"/>
                <a:gd name="T64" fmla="*/ 1135 w 195"/>
                <a:gd name="T65" fmla="*/ 32 h 160"/>
                <a:gd name="T66" fmla="*/ 1058 w 195"/>
                <a:gd name="T67" fmla="*/ 0 h 160"/>
                <a:gd name="T68" fmla="*/ 1010 w 195"/>
                <a:gd name="T69" fmla="*/ 50 h 160"/>
                <a:gd name="T70" fmla="*/ 931 w 195"/>
                <a:gd name="T71" fmla="*/ 146 h 160"/>
                <a:gd name="T72" fmla="*/ 770 w 195"/>
                <a:gd name="T73" fmla="*/ 246 h 160"/>
                <a:gd name="T74" fmla="*/ 744 w 195"/>
                <a:gd name="T75" fmla="*/ 282 h 160"/>
                <a:gd name="T76" fmla="*/ 782 w 195"/>
                <a:gd name="T77" fmla="*/ 322 h 160"/>
                <a:gd name="T78" fmla="*/ 734 w 195"/>
                <a:gd name="T79" fmla="*/ 376 h 160"/>
                <a:gd name="T80" fmla="*/ 649 w 195"/>
                <a:gd name="T81" fmla="*/ 398 h 160"/>
                <a:gd name="T82" fmla="*/ 585 w 195"/>
                <a:gd name="T83" fmla="*/ 392 h 160"/>
                <a:gd name="T84" fmla="*/ 465 w 195"/>
                <a:gd name="T85" fmla="*/ 394 h 160"/>
                <a:gd name="T86" fmla="*/ 416 w 195"/>
                <a:gd name="T87" fmla="*/ 368 h 160"/>
                <a:gd name="T88" fmla="*/ 367 w 195"/>
                <a:gd name="T89" fmla="*/ 392 h 160"/>
                <a:gd name="T90" fmla="*/ 319 w 195"/>
                <a:gd name="T91" fmla="*/ 343 h 160"/>
                <a:gd name="T92" fmla="*/ 283 w 195"/>
                <a:gd name="T93" fmla="*/ 392 h 160"/>
                <a:gd name="T94" fmla="*/ 216 w 195"/>
                <a:gd name="T95" fmla="*/ 437 h 160"/>
                <a:gd name="T96" fmla="*/ 175 w 195"/>
                <a:gd name="T97" fmla="*/ 488 h 160"/>
                <a:gd name="T98" fmla="*/ 182 w 195"/>
                <a:gd name="T99" fmla="*/ 525 h 160"/>
                <a:gd name="T100" fmla="*/ 147 w 195"/>
                <a:gd name="T101" fmla="*/ 595 h 160"/>
                <a:gd name="T102" fmla="*/ 125 w 195"/>
                <a:gd name="T103" fmla="*/ 676 h 160"/>
                <a:gd name="T104" fmla="*/ 66 w 195"/>
                <a:gd name="T105" fmla="*/ 720 h 160"/>
                <a:gd name="T106" fmla="*/ 26 w 195"/>
                <a:gd name="T107" fmla="*/ 768 h 160"/>
                <a:gd name="T108" fmla="*/ 1 w 195"/>
                <a:gd name="T109" fmla="*/ 919 h 160"/>
                <a:gd name="T110" fmla="*/ 26 w 195"/>
                <a:gd name="T111" fmla="*/ 999 h 160"/>
                <a:gd name="T112" fmla="*/ 66 w 195"/>
                <a:gd name="T113" fmla="*/ 1088 h 160"/>
                <a:gd name="T114" fmla="*/ 66 w 195"/>
                <a:gd name="T115" fmla="*/ 1164 h 160"/>
                <a:gd name="T116" fmla="*/ 93 w 195"/>
                <a:gd name="T117" fmla="*/ 1205 h 160"/>
                <a:gd name="T118" fmla="*/ 154 w 195"/>
                <a:gd name="T119" fmla="*/ 1231 h 160"/>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95" h="160">
                  <a:moveTo>
                    <a:pt x="20" y="147"/>
                  </a:moveTo>
                  <a:lnTo>
                    <a:pt x="21" y="144"/>
                  </a:lnTo>
                  <a:lnTo>
                    <a:pt x="30" y="139"/>
                  </a:lnTo>
                  <a:lnTo>
                    <a:pt x="37" y="134"/>
                  </a:lnTo>
                  <a:lnTo>
                    <a:pt x="41" y="134"/>
                  </a:lnTo>
                  <a:lnTo>
                    <a:pt x="46" y="135"/>
                  </a:lnTo>
                  <a:lnTo>
                    <a:pt x="48" y="138"/>
                  </a:lnTo>
                  <a:lnTo>
                    <a:pt x="50" y="144"/>
                  </a:lnTo>
                  <a:lnTo>
                    <a:pt x="51" y="146"/>
                  </a:lnTo>
                  <a:lnTo>
                    <a:pt x="52" y="151"/>
                  </a:lnTo>
                  <a:lnTo>
                    <a:pt x="55" y="155"/>
                  </a:lnTo>
                  <a:lnTo>
                    <a:pt x="58" y="160"/>
                  </a:lnTo>
                  <a:lnTo>
                    <a:pt x="59" y="159"/>
                  </a:lnTo>
                  <a:lnTo>
                    <a:pt x="64" y="153"/>
                  </a:lnTo>
                  <a:lnTo>
                    <a:pt x="68" y="152"/>
                  </a:lnTo>
                  <a:lnTo>
                    <a:pt x="81" y="151"/>
                  </a:lnTo>
                  <a:lnTo>
                    <a:pt x="85" y="151"/>
                  </a:lnTo>
                  <a:lnTo>
                    <a:pt x="88" y="150"/>
                  </a:lnTo>
                  <a:lnTo>
                    <a:pt x="92" y="148"/>
                  </a:lnTo>
                  <a:lnTo>
                    <a:pt x="98" y="141"/>
                  </a:lnTo>
                  <a:lnTo>
                    <a:pt x="101" y="140"/>
                  </a:lnTo>
                  <a:lnTo>
                    <a:pt x="105" y="140"/>
                  </a:lnTo>
                  <a:lnTo>
                    <a:pt x="108" y="140"/>
                  </a:lnTo>
                  <a:lnTo>
                    <a:pt x="112" y="138"/>
                  </a:lnTo>
                  <a:lnTo>
                    <a:pt x="132" y="135"/>
                  </a:lnTo>
                  <a:lnTo>
                    <a:pt x="137" y="134"/>
                  </a:lnTo>
                  <a:lnTo>
                    <a:pt x="155" y="130"/>
                  </a:lnTo>
                  <a:lnTo>
                    <a:pt x="170" y="126"/>
                  </a:lnTo>
                  <a:lnTo>
                    <a:pt x="173" y="128"/>
                  </a:lnTo>
                  <a:lnTo>
                    <a:pt x="176" y="130"/>
                  </a:lnTo>
                  <a:lnTo>
                    <a:pt x="180" y="132"/>
                  </a:lnTo>
                  <a:lnTo>
                    <a:pt x="183" y="130"/>
                  </a:lnTo>
                  <a:lnTo>
                    <a:pt x="189" y="121"/>
                  </a:lnTo>
                  <a:lnTo>
                    <a:pt x="195" y="121"/>
                  </a:lnTo>
                  <a:lnTo>
                    <a:pt x="194" y="115"/>
                  </a:lnTo>
                  <a:lnTo>
                    <a:pt x="195" y="111"/>
                  </a:lnTo>
                  <a:lnTo>
                    <a:pt x="195" y="107"/>
                  </a:lnTo>
                  <a:lnTo>
                    <a:pt x="194" y="102"/>
                  </a:lnTo>
                  <a:lnTo>
                    <a:pt x="192" y="98"/>
                  </a:lnTo>
                  <a:lnTo>
                    <a:pt x="190" y="94"/>
                  </a:lnTo>
                  <a:lnTo>
                    <a:pt x="191" y="89"/>
                  </a:lnTo>
                  <a:lnTo>
                    <a:pt x="191" y="85"/>
                  </a:lnTo>
                  <a:lnTo>
                    <a:pt x="190" y="74"/>
                  </a:lnTo>
                  <a:lnTo>
                    <a:pt x="190" y="69"/>
                  </a:lnTo>
                  <a:lnTo>
                    <a:pt x="190" y="67"/>
                  </a:lnTo>
                  <a:lnTo>
                    <a:pt x="192" y="61"/>
                  </a:lnTo>
                  <a:lnTo>
                    <a:pt x="191" y="55"/>
                  </a:lnTo>
                  <a:lnTo>
                    <a:pt x="190" y="51"/>
                  </a:lnTo>
                  <a:lnTo>
                    <a:pt x="187" y="46"/>
                  </a:lnTo>
                  <a:lnTo>
                    <a:pt x="184" y="41"/>
                  </a:lnTo>
                  <a:lnTo>
                    <a:pt x="183" y="35"/>
                  </a:lnTo>
                  <a:lnTo>
                    <a:pt x="185" y="31"/>
                  </a:lnTo>
                  <a:lnTo>
                    <a:pt x="187" y="25"/>
                  </a:lnTo>
                  <a:lnTo>
                    <a:pt x="187" y="21"/>
                  </a:lnTo>
                  <a:lnTo>
                    <a:pt x="186" y="15"/>
                  </a:lnTo>
                  <a:lnTo>
                    <a:pt x="182" y="11"/>
                  </a:lnTo>
                  <a:lnTo>
                    <a:pt x="178" y="9"/>
                  </a:lnTo>
                  <a:lnTo>
                    <a:pt x="173" y="7"/>
                  </a:lnTo>
                  <a:lnTo>
                    <a:pt x="166" y="4"/>
                  </a:lnTo>
                  <a:lnTo>
                    <a:pt x="158" y="8"/>
                  </a:lnTo>
                  <a:lnTo>
                    <a:pt x="151" y="7"/>
                  </a:lnTo>
                  <a:lnTo>
                    <a:pt x="149" y="8"/>
                  </a:lnTo>
                  <a:lnTo>
                    <a:pt x="144" y="4"/>
                  </a:lnTo>
                  <a:lnTo>
                    <a:pt x="140" y="3"/>
                  </a:lnTo>
                  <a:lnTo>
                    <a:pt x="137" y="4"/>
                  </a:lnTo>
                  <a:lnTo>
                    <a:pt x="136" y="4"/>
                  </a:lnTo>
                  <a:lnTo>
                    <a:pt x="131" y="1"/>
                  </a:lnTo>
                  <a:lnTo>
                    <a:pt x="127" y="0"/>
                  </a:lnTo>
                  <a:lnTo>
                    <a:pt x="124" y="1"/>
                  </a:lnTo>
                  <a:lnTo>
                    <a:pt x="121" y="6"/>
                  </a:lnTo>
                  <a:lnTo>
                    <a:pt x="118" y="9"/>
                  </a:lnTo>
                  <a:lnTo>
                    <a:pt x="112" y="17"/>
                  </a:lnTo>
                  <a:lnTo>
                    <a:pt x="108" y="20"/>
                  </a:lnTo>
                  <a:lnTo>
                    <a:pt x="93" y="29"/>
                  </a:lnTo>
                  <a:lnTo>
                    <a:pt x="90" y="31"/>
                  </a:lnTo>
                  <a:lnTo>
                    <a:pt x="90" y="33"/>
                  </a:lnTo>
                  <a:lnTo>
                    <a:pt x="95" y="37"/>
                  </a:lnTo>
                  <a:lnTo>
                    <a:pt x="94" y="39"/>
                  </a:lnTo>
                  <a:lnTo>
                    <a:pt x="90" y="45"/>
                  </a:lnTo>
                  <a:lnTo>
                    <a:pt x="88" y="45"/>
                  </a:lnTo>
                  <a:lnTo>
                    <a:pt x="85" y="44"/>
                  </a:lnTo>
                  <a:lnTo>
                    <a:pt x="78" y="48"/>
                  </a:lnTo>
                  <a:lnTo>
                    <a:pt x="75" y="48"/>
                  </a:lnTo>
                  <a:lnTo>
                    <a:pt x="70" y="46"/>
                  </a:lnTo>
                  <a:lnTo>
                    <a:pt x="60" y="46"/>
                  </a:lnTo>
                  <a:lnTo>
                    <a:pt x="56" y="47"/>
                  </a:lnTo>
                  <a:lnTo>
                    <a:pt x="54" y="47"/>
                  </a:lnTo>
                  <a:lnTo>
                    <a:pt x="50" y="44"/>
                  </a:lnTo>
                  <a:lnTo>
                    <a:pt x="48" y="45"/>
                  </a:lnTo>
                  <a:lnTo>
                    <a:pt x="44" y="46"/>
                  </a:lnTo>
                  <a:lnTo>
                    <a:pt x="42" y="44"/>
                  </a:lnTo>
                  <a:lnTo>
                    <a:pt x="39" y="40"/>
                  </a:lnTo>
                  <a:lnTo>
                    <a:pt x="37" y="41"/>
                  </a:lnTo>
                  <a:lnTo>
                    <a:pt x="34" y="46"/>
                  </a:lnTo>
                  <a:lnTo>
                    <a:pt x="33" y="48"/>
                  </a:lnTo>
                  <a:lnTo>
                    <a:pt x="26" y="52"/>
                  </a:lnTo>
                  <a:lnTo>
                    <a:pt x="21" y="56"/>
                  </a:lnTo>
                  <a:lnTo>
                    <a:pt x="21" y="58"/>
                  </a:lnTo>
                  <a:lnTo>
                    <a:pt x="22" y="60"/>
                  </a:lnTo>
                  <a:lnTo>
                    <a:pt x="22" y="62"/>
                  </a:lnTo>
                  <a:lnTo>
                    <a:pt x="19" y="66"/>
                  </a:lnTo>
                  <a:lnTo>
                    <a:pt x="18" y="70"/>
                  </a:lnTo>
                  <a:lnTo>
                    <a:pt x="17" y="74"/>
                  </a:lnTo>
                  <a:lnTo>
                    <a:pt x="15" y="80"/>
                  </a:lnTo>
                  <a:lnTo>
                    <a:pt x="13" y="84"/>
                  </a:lnTo>
                  <a:lnTo>
                    <a:pt x="8" y="86"/>
                  </a:lnTo>
                  <a:lnTo>
                    <a:pt x="5" y="87"/>
                  </a:lnTo>
                  <a:lnTo>
                    <a:pt x="3" y="91"/>
                  </a:lnTo>
                  <a:lnTo>
                    <a:pt x="0" y="98"/>
                  </a:lnTo>
                  <a:lnTo>
                    <a:pt x="1" y="109"/>
                  </a:lnTo>
                  <a:lnTo>
                    <a:pt x="1" y="116"/>
                  </a:lnTo>
                  <a:lnTo>
                    <a:pt x="3" y="119"/>
                  </a:lnTo>
                  <a:lnTo>
                    <a:pt x="7" y="125"/>
                  </a:lnTo>
                  <a:lnTo>
                    <a:pt x="8" y="129"/>
                  </a:lnTo>
                  <a:lnTo>
                    <a:pt x="9" y="132"/>
                  </a:lnTo>
                  <a:lnTo>
                    <a:pt x="8" y="138"/>
                  </a:lnTo>
                  <a:lnTo>
                    <a:pt x="9" y="141"/>
                  </a:lnTo>
                  <a:lnTo>
                    <a:pt x="11" y="143"/>
                  </a:lnTo>
                  <a:lnTo>
                    <a:pt x="16" y="145"/>
                  </a:lnTo>
                  <a:lnTo>
                    <a:pt x="19" y="146"/>
                  </a:lnTo>
                  <a:lnTo>
                    <a:pt x="20" y="147"/>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0" name="Freeform 44">
              <a:extLst>
                <a:ext uri="{FF2B5EF4-FFF2-40B4-BE49-F238E27FC236}">
                  <a16:creationId xmlns:a16="http://schemas.microsoft.com/office/drawing/2014/main" id="{00000000-0008-0000-0900-0000387E1200}"/>
                </a:ext>
              </a:extLst>
            </xdr:cNvPr>
            <xdr:cNvSpPr>
              <a:spLocks noChangeAspect="1"/>
            </xdr:cNvSpPr>
          </xdr:nvSpPr>
          <xdr:spPr bwMode="auto">
            <a:xfrm rot="238154">
              <a:off x="651" y="3122"/>
              <a:ext cx="24" cy="40"/>
            </a:xfrm>
            <a:custGeom>
              <a:avLst/>
              <a:gdLst>
                <a:gd name="T0" fmla="*/ 53 w 21"/>
                <a:gd name="T1" fmla="*/ 88 h 31"/>
                <a:gd name="T2" fmla="*/ 56 w 21"/>
                <a:gd name="T3" fmla="*/ 98 h 31"/>
                <a:gd name="T4" fmla="*/ 61 w 21"/>
                <a:gd name="T5" fmla="*/ 139 h 31"/>
                <a:gd name="T6" fmla="*/ 64 w 21"/>
                <a:gd name="T7" fmla="*/ 179 h 31"/>
                <a:gd name="T8" fmla="*/ 70 w 21"/>
                <a:gd name="T9" fmla="*/ 208 h 31"/>
                <a:gd name="T10" fmla="*/ 73 w 21"/>
                <a:gd name="T11" fmla="*/ 231 h 31"/>
                <a:gd name="T12" fmla="*/ 80 w 21"/>
                <a:gd name="T13" fmla="*/ 265 h 31"/>
                <a:gd name="T14" fmla="*/ 80 w 21"/>
                <a:gd name="T15" fmla="*/ 268 h 31"/>
                <a:gd name="T16" fmla="*/ 80 w 21"/>
                <a:gd name="T17" fmla="*/ 271 h 31"/>
                <a:gd name="T18" fmla="*/ 75 w 21"/>
                <a:gd name="T19" fmla="*/ 316 h 31"/>
                <a:gd name="T20" fmla="*/ 73 w 21"/>
                <a:gd name="T21" fmla="*/ 350 h 31"/>
                <a:gd name="T22" fmla="*/ 73 w 21"/>
                <a:gd name="T23" fmla="*/ 369 h 31"/>
                <a:gd name="T24" fmla="*/ 64 w 21"/>
                <a:gd name="T25" fmla="*/ 397 h 31"/>
                <a:gd name="T26" fmla="*/ 61 w 21"/>
                <a:gd name="T27" fmla="*/ 397 h 31"/>
                <a:gd name="T28" fmla="*/ 53 w 21"/>
                <a:gd name="T29" fmla="*/ 397 h 31"/>
                <a:gd name="T30" fmla="*/ 43 w 21"/>
                <a:gd name="T31" fmla="*/ 369 h 31"/>
                <a:gd name="T32" fmla="*/ 29 w 21"/>
                <a:gd name="T33" fmla="*/ 316 h 31"/>
                <a:gd name="T34" fmla="*/ 17 w 21"/>
                <a:gd name="T35" fmla="*/ 265 h 31"/>
                <a:gd name="T36" fmla="*/ 3 w 21"/>
                <a:gd name="T37" fmla="*/ 245 h 31"/>
                <a:gd name="T38" fmla="*/ 2 w 21"/>
                <a:gd name="T39" fmla="*/ 190 h 31"/>
                <a:gd name="T40" fmla="*/ 0 w 21"/>
                <a:gd name="T41" fmla="*/ 147 h 31"/>
                <a:gd name="T42" fmla="*/ 0 w 21"/>
                <a:gd name="T43" fmla="*/ 98 h 31"/>
                <a:gd name="T44" fmla="*/ 0 w 21"/>
                <a:gd name="T45" fmla="*/ 76 h 31"/>
                <a:gd name="T46" fmla="*/ 1 w 21"/>
                <a:gd name="T47" fmla="*/ 59 h 31"/>
                <a:gd name="T48" fmla="*/ 2 w 21"/>
                <a:gd name="T49" fmla="*/ 28 h 31"/>
                <a:gd name="T50" fmla="*/ 22 w 21"/>
                <a:gd name="T51" fmla="*/ 1 h 31"/>
                <a:gd name="T52" fmla="*/ 25 w 21"/>
                <a:gd name="T53" fmla="*/ 0 h 31"/>
                <a:gd name="T54" fmla="*/ 38 w 21"/>
                <a:gd name="T55" fmla="*/ 0 h 31"/>
                <a:gd name="T56" fmla="*/ 43 w 21"/>
                <a:gd name="T57" fmla="*/ 1 h 31"/>
                <a:gd name="T58" fmla="*/ 46 w 21"/>
                <a:gd name="T59" fmla="*/ 36 h 31"/>
                <a:gd name="T60" fmla="*/ 53 w 21"/>
                <a:gd name="T61" fmla="*/ 88 h 31"/>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Lst>
              <a:ahLst/>
              <a:cxnLst>
                <a:cxn ang="T62">
                  <a:pos x="T0" y="T1"/>
                </a:cxn>
                <a:cxn ang="T63">
                  <a:pos x="T2" y="T3"/>
                </a:cxn>
                <a:cxn ang="T64">
                  <a:pos x="T4" y="T5"/>
                </a:cxn>
                <a:cxn ang="T65">
                  <a:pos x="T6" y="T7"/>
                </a:cxn>
                <a:cxn ang="T66">
                  <a:pos x="T8" y="T9"/>
                </a:cxn>
                <a:cxn ang="T67">
                  <a:pos x="T10" y="T11"/>
                </a:cxn>
                <a:cxn ang="T68">
                  <a:pos x="T12" y="T13"/>
                </a:cxn>
                <a:cxn ang="T69">
                  <a:pos x="T14" y="T15"/>
                </a:cxn>
                <a:cxn ang="T70">
                  <a:pos x="T16" y="T17"/>
                </a:cxn>
                <a:cxn ang="T71">
                  <a:pos x="T18" y="T19"/>
                </a:cxn>
                <a:cxn ang="T72">
                  <a:pos x="T20" y="T21"/>
                </a:cxn>
                <a:cxn ang="T73">
                  <a:pos x="T22" y="T23"/>
                </a:cxn>
                <a:cxn ang="T74">
                  <a:pos x="T24" y="T25"/>
                </a:cxn>
                <a:cxn ang="T75">
                  <a:pos x="T26" y="T27"/>
                </a:cxn>
                <a:cxn ang="T76">
                  <a:pos x="T28" y="T29"/>
                </a:cxn>
                <a:cxn ang="T77">
                  <a:pos x="T30" y="T31"/>
                </a:cxn>
                <a:cxn ang="T78">
                  <a:pos x="T32" y="T33"/>
                </a:cxn>
                <a:cxn ang="T79">
                  <a:pos x="T34" y="T35"/>
                </a:cxn>
                <a:cxn ang="T80">
                  <a:pos x="T36" y="T37"/>
                </a:cxn>
                <a:cxn ang="T81">
                  <a:pos x="T38" y="T39"/>
                </a:cxn>
                <a:cxn ang="T82">
                  <a:pos x="T40" y="T41"/>
                </a:cxn>
                <a:cxn ang="T83">
                  <a:pos x="T42" y="T43"/>
                </a:cxn>
                <a:cxn ang="T84">
                  <a:pos x="T44" y="T45"/>
                </a:cxn>
                <a:cxn ang="T85">
                  <a:pos x="T46" y="T47"/>
                </a:cxn>
                <a:cxn ang="T86">
                  <a:pos x="T48" y="T49"/>
                </a:cxn>
                <a:cxn ang="T87">
                  <a:pos x="T50" y="T51"/>
                </a:cxn>
                <a:cxn ang="T88">
                  <a:pos x="T52" y="T53"/>
                </a:cxn>
                <a:cxn ang="T89">
                  <a:pos x="T54" y="T55"/>
                </a:cxn>
                <a:cxn ang="T90">
                  <a:pos x="T56" y="T57"/>
                </a:cxn>
                <a:cxn ang="T91">
                  <a:pos x="T58" y="T59"/>
                </a:cxn>
                <a:cxn ang="T92">
                  <a:pos x="T60" y="T61"/>
                </a:cxn>
              </a:cxnLst>
              <a:rect l="0" t="0" r="r" b="b"/>
              <a:pathLst>
                <a:path w="21" h="31">
                  <a:moveTo>
                    <a:pt x="14" y="7"/>
                  </a:moveTo>
                  <a:lnTo>
                    <a:pt x="15" y="8"/>
                  </a:lnTo>
                  <a:lnTo>
                    <a:pt x="16" y="11"/>
                  </a:lnTo>
                  <a:lnTo>
                    <a:pt x="17" y="14"/>
                  </a:lnTo>
                  <a:lnTo>
                    <a:pt x="18" y="16"/>
                  </a:lnTo>
                  <a:lnTo>
                    <a:pt x="19" y="18"/>
                  </a:lnTo>
                  <a:lnTo>
                    <a:pt x="21" y="20"/>
                  </a:lnTo>
                  <a:lnTo>
                    <a:pt x="21" y="21"/>
                  </a:lnTo>
                  <a:lnTo>
                    <a:pt x="21" y="22"/>
                  </a:lnTo>
                  <a:lnTo>
                    <a:pt x="20" y="25"/>
                  </a:lnTo>
                  <a:lnTo>
                    <a:pt x="19" y="28"/>
                  </a:lnTo>
                  <a:lnTo>
                    <a:pt x="19" y="29"/>
                  </a:lnTo>
                  <a:lnTo>
                    <a:pt x="17" y="31"/>
                  </a:lnTo>
                  <a:lnTo>
                    <a:pt x="16" y="31"/>
                  </a:lnTo>
                  <a:lnTo>
                    <a:pt x="14" y="31"/>
                  </a:lnTo>
                  <a:lnTo>
                    <a:pt x="11" y="29"/>
                  </a:lnTo>
                  <a:lnTo>
                    <a:pt x="8" y="25"/>
                  </a:lnTo>
                  <a:lnTo>
                    <a:pt x="4" y="20"/>
                  </a:lnTo>
                  <a:lnTo>
                    <a:pt x="3" y="19"/>
                  </a:lnTo>
                  <a:lnTo>
                    <a:pt x="2" y="15"/>
                  </a:lnTo>
                  <a:lnTo>
                    <a:pt x="0" y="12"/>
                  </a:lnTo>
                  <a:lnTo>
                    <a:pt x="0" y="8"/>
                  </a:lnTo>
                  <a:lnTo>
                    <a:pt x="0" y="6"/>
                  </a:lnTo>
                  <a:lnTo>
                    <a:pt x="1" y="5"/>
                  </a:lnTo>
                  <a:lnTo>
                    <a:pt x="2" y="2"/>
                  </a:lnTo>
                  <a:lnTo>
                    <a:pt x="6" y="1"/>
                  </a:lnTo>
                  <a:lnTo>
                    <a:pt x="7" y="0"/>
                  </a:lnTo>
                  <a:lnTo>
                    <a:pt x="10" y="0"/>
                  </a:lnTo>
                  <a:lnTo>
                    <a:pt x="11" y="1"/>
                  </a:lnTo>
                  <a:lnTo>
                    <a:pt x="12" y="3"/>
                  </a:lnTo>
                  <a:lnTo>
                    <a:pt x="14" y="7"/>
                  </a:lnTo>
                  <a:close/>
                </a:path>
              </a:pathLst>
            </a:custGeom>
            <a:solidFill>
              <a:schemeClr val="accent5">
                <a:lumMod val="40000"/>
                <a:lumOff val="6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61" name="Freeform 45">
              <a:extLst>
                <a:ext uri="{FF2B5EF4-FFF2-40B4-BE49-F238E27FC236}">
                  <a16:creationId xmlns:a16="http://schemas.microsoft.com/office/drawing/2014/main" id="{00000000-0008-0000-0900-0000397E1200}"/>
                </a:ext>
              </a:extLst>
            </xdr:cNvPr>
            <xdr:cNvSpPr>
              <a:spLocks noChangeAspect="1"/>
            </xdr:cNvSpPr>
          </xdr:nvSpPr>
          <xdr:spPr bwMode="auto">
            <a:xfrm rot="238154">
              <a:off x="865" y="3127"/>
              <a:ext cx="160" cy="83"/>
            </a:xfrm>
            <a:custGeom>
              <a:avLst/>
              <a:gdLst>
                <a:gd name="T0" fmla="*/ 132 w 130"/>
                <a:gd name="T1" fmla="*/ 574 h 67"/>
                <a:gd name="T2" fmla="*/ 76 w 130"/>
                <a:gd name="T3" fmla="*/ 526 h 67"/>
                <a:gd name="T4" fmla="*/ 2 w 130"/>
                <a:gd name="T5" fmla="*/ 463 h 67"/>
                <a:gd name="T6" fmla="*/ 62 w 130"/>
                <a:gd name="T7" fmla="*/ 379 h 67"/>
                <a:gd name="T8" fmla="*/ 39 w 130"/>
                <a:gd name="T9" fmla="*/ 296 h 67"/>
                <a:gd name="T10" fmla="*/ 0 w 130"/>
                <a:gd name="T11" fmla="*/ 193 h 67"/>
                <a:gd name="T12" fmla="*/ 176 w 130"/>
                <a:gd name="T13" fmla="*/ 185 h 67"/>
                <a:gd name="T14" fmla="*/ 341 w 130"/>
                <a:gd name="T15" fmla="*/ 62 h 67"/>
                <a:gd name="T16" fmla="*/ 427 w 130"/>
                <a:gd name="T17" fmla="*/ 62 h 67"/>
                <a:gd name="T18" fmla="*/ 736 w 130"/>
                <a:gd name="T19" fmla="*/ 50 h 67"/>
                <a:gd name="T20" fmla="*/ 818 w 130"/>
                <a:gd name="T21" fmla="*/ 146 h 67"/>
                <a:gd name="T22" fmla="*/ 873 w 130"/>
                <a:gd name="T23" fmla="*/ 224 h 67"/>
                <a:gd name="T24" fmla="*/ 977 w 130"/>
                <a:gd name="T25" fmla="*/ 224 h 67"/>
                <a:gd name="T26" fmla="*/ 1004 w 130"/>
                <a:gd name="T27" fmla="*/ 285 h 67"/>
                <a:gd name="T28" fmla="*/ 1036 w 130"/>
                <a:gd name="T29" fmla="*/ 343 h 67"/>
                <a:gd name="T30" fmla="*/ 977 w 130"/>
                <a:gd name="T31" fmla="*/ 367 h 67"/>
                <a:gd name="T32" fmla="*/ 897 w 130"/>
                <a:gd name="T33" fmla="*/ 317 h 67"/>
                <a:gd name="T34" fmla="*/ 839 w 130"/>
                <a:gd name="T35" fmla="*/ 296 h 67"/>
                <a:gd name="T36" fmla="*/ 762 w 130"/>
                <a:gd name="T37" fmla="*/ 296 h 67"/>
                <a:gd name="T38" fmla="*/ 724 w 130"/>
                <a:gd name="T39" fmla="*/ 326 h 67"/>
                <a:gd name="T40" fmla="*/ 682 w 130"/>
                <a:gd name="T41" fmla="*/ 353 h 67"/>
                <a:gd name="T42" fmla="*/ 636 w 130"/>
                <a:gd name="T43" fmla="*/ 352 h 67"/>
                <a:gd name="T44" fmla="*/ 619 w 130"/>
                <a:gd name="T45" fmla="*/ 379 h 67"/>
                <a:gd name="T46" fmla="*/ 564 w 130"/>
                <a:gd name="T47" fmla="*/ 396 h 67"/>
                <a:gd name="T48" fmla="*/ 503 w 130"/>
                <a:gd name="T49" fmla="*/ 420 h 67"/>
                <a:gd name="T50" fmla="*/ 450 w 130"/>
                <a:gd name="T51" fmla="*/ 396 h 67"/>
                <a:gd name="T52" fmla="*/ 388 w 130"/>
                <a:gd name="T53" fmla="*/ 396 h 67"/>
                <a:gd name="T54" fmla="*/ 336 w 130"/>
                <a:gd name="T55" fmla="*/ 436 h 67"/>
                <a:gd name="T56" fmla="*/ 267 w 130"/>
                <a:gd name="T57" fmla="*/ 467 h 67"/>
                <a:gd name="T58" fmla="*/ 199 w 130"/>
                <a:gd name="T59" fmla="*/ 526 h 67"/>
                <a:gd name="T60" fmla="*/ 169 w 130"/>
                <a:gd name="T61" fmla="*/ 540 h 67"/>
                <a:gd name="T62" fmla="*/ 132 w 130"/>
                <a:gd name="T63" fmla="*/ 574 h 67"/>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130" h="67">
                  <a:moveTo>
                    <a:pt x="16" y="67"/>
                  </a:moveTo>
                  <a:lnTo>
                    <a:pt x="16" y="67"/>
                  </a:lnTo>
                  <a:lnTo>
                    <a:pt x="13" y="64"/>
                  </a:lnTo>
                  <a:lnTo>
                    <a:pt x="10" y="62"/>
                  </a:lnTo>
                  <a:lnTo>
                    <a:pt x="6" y="59"/>
                  </a:lnTo>
                  <a:lnTo>
                    <a:pt x="2" y="54"/>
                  </a:lnTo>
                  <a:lnTo>
                    <a:pt x="6" y="50"/>
                  </a:lnTo>
                  <a:lnTo>
                    <a:pt x="8" y="45"/>
                  </a:lnTo>
                  <a:lnTo>
                    <a:pt x="7" y="41"/>
                  </a:lnTo>
                  <a:lnTo>
                    <a:pt x="5" y="35"/>
                  </a:lnTo>
                  <a:lnTo>
                    <a:pt x="0" y="27"/>
                  </a:lnTo>
                  <a:lnTo>
                    <a:pt x="0" y="23"/>
                  </a:lnTo>
                  <a:lnTo>
                    <a:pt x="2" y="20"/>
                  </a:lnTo>
                  <a:lnTo>
                    <a:pt x="22" y="22"/>
                  </a:lnTo>
                  <a:lnTo>
                    <a:pt x="30" y="14"/>
                  </a:lnTo>
                  <a:lnTo>
                    <a:pt x="43" y="7"/>
                  </a:lnTo>
                  <a:lnTo>
                    <a:pt x="48" y="6"/>
                  </a:lnTo>
                  <a:lnTo>
                    <a:pt x="54" y="7"/>
                  </a:lnTo>
                  <a:lnTo>
                    <a:pt x="83" y="0"/>
                  </a:lnTo>
                  <a:lnTo>
                    <a:pt x="93" y="6"/>
                  </a:lnTo>
                  <a:lnTo>
                    <a:pt x="99" y="12"/>
                  </a:lnTo>
                  <a:lnTo>
                    <a:pt x="103" y="17"/>
                  </a:lnTo>
                  <a:lnTo>
                    <a:pt x="106" y="23"/>
                  </a:lnTo>
                  <a:lnTo>
                    <a:pt x="110" y="26"/>
                  </a:lnTo>
                  <a:lnTo>
                    <a:pt x="116" y="25"/>
                  </a:lnTo>
                  <a:lnTo>
                    <a:pt x="122" y="26"/>
                  </a:lnTo>
                  <a:lnTo>
                    <a:pt x="124" y="27"/>
                  </a:lnTo>
                  <a:lnTo>
                    <a:pt x="126" y="34"/>
                  </a:lnTo>
                  <a:lnTo>
                    <a:pt x="130" y="39"/>
                  </a:lnTo>
                  <a:lnTo>
                    <a:pt x="130" y="40"/>
                  </a:lnTo>
                  <a:lnTo>
                    <a:pt x="126" y="43"/>
                  </a:lnTo>
                  <a:lnTo>
                    <a:pt x="122" y="43"/>
                  </a:lnTo>
                  <a:lnTo>
                    <a:pt x="118" y="40"/>
                  </a:lnTo>
                  <a:lnTo>
                    <a:pt x="113" y="37"/>
                  </a:lnTo>
                  <a:lnTo>
                    <a:pt x="108" y="35"/>
                  </a:lnTo>
                  <a:lnTo>
                    <a:pt x="105" y="35"/>
                  </a:lnTo>
                  <a:lnTo>
                    <a:pt x="100" y="35"/>
                  </a:lnTo>
                  <a:lnTo>
                    <a:pt x="96" y="35"/>
                  </a:lnTo>
                  <a:lnTo>
                    <a:pt x="93" y="37"/>
                  </a:lnTo>
                  <a:lnTo>
                    <a:pt x="90" y="39"/>
                  </a:lnTo>
                  <a:lnTo>
                    <a:pt x="88" y="41"/>
                  </a:lnTo>
                  <a:lnTo>
                    <a:pt x="85" y="42"/>
                  </a:lnTo>
                  <a:lnTo>
                    <a:pt x="82" y="43"/>
                  </a:lnTo>
                  <a:lnTo>
                    <a:pt x="80" y="41"/>
                  </a:lnTo>
                  <a:lnTo>
                    <a:pt x="79" y="44"/>
                  </a:lnTo>
                  <a:lnTo>
                    <a:pt x="78" y="45"/>
                  </a:lnTo>
                  <a:lnTo>
                    <a:pt x="74" y="46"/>
                  </a:lnTo>
                  <a:lnTo>
                    <a:pt x="71" y="47"/>
                  </a:lnTo>
                  <a:lnTo>
                    <a:pt x="66" y="49"/>
                  </a:lnTo>
                  <a:lnTo>
                    <a:pt x="63" y="49"/>
                  </a:lnTo>
                  <a:lnTo>
                    <a:pt x="61" y="46"/>
                  </a:lnTo>
                  <a:lnTo>
                    <a:pt x="56" y="47"/>
                  </a:lnTo>
                  <a:lnTo>
                    <a:pt x="52" y="47"/>
                  </a:lnTo>
                  <a:lnTo>
                    <a:pt x="48" y="47"/>
                  </a:lnTo>
                  <a:lnTo>
                    <a:pt x="45" y="49"/>
                  </a:lnTo>
                  <a:lnTo>
                    <a:pt x="42" y="51"/>
                  </a:lnTo>
                  <a:lnTo>
                    <a:pt x="34" y="54"/>
                  </a:lnTo>
                  <a:lnTo>
                    <a:pt x="33" y="55"/>
                  </a:lnTo>
                  <a:lnTo>
                    <a:pt x="28" y="60"/>
                  </a:lnTo>
                  <a:lnTo>
                    <a:pt x="25" y="62"/>
                  </a:lnTo>
                  <a:lnTo>
                    <a:pt x="23" y="63"/>
                  </a:lnTo>
                  <a:lnTo>
                    <a:pt x="21" y="63"/>
                  </a:lnTo>
                  <a:lnTo>
                    <a:pt x="19" y="64"/>
                  </a:lnTo>
                  <a:lnTo>
                    <a:pt x="16" y="67"/>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2" name="Freeform 46">
              <a:extLst>
                <a:ext uri="{FF2B5EF4-FFF2-40B4-BE49-F238E27FC236}">
                  <a16:creationId xmlns:a16="http://schemas.microsoft.com/office/drawing/2014/main" id="{00000000-0008-0000-0900-00003A7E1200}"/>
                </a:ext>
              </a:extLst>
            </xdr:cNvPr>
            <xdr:cNvSpPr>
              <a:spLocks noChangeAspect="1"/>
            </xdr:cNvSpPr>
          </xdr:nvSpPr>
          <xdr:spPr bwMode="auto">
            <a:xfrm rot="238154">
              <a:off x="556" y="3154"/>
              <a:ext cx="320" cy="254"/>
            </a:xfrm>
            <a:custGeom>
              <a:avLst/>
              <a:gdLst>
                <a:gd name="T0" fmla="*/ 554 w 260"/>
                <a:gd name="T1" fmla="*/ 1738 h 205"/>
                <a:gd name="T2" fmla="*/ 478 w 260"/>
                <a:gd name="T3" fmla="*/ 1647 h 205"/>
                <a:gd name="T4" fmla="*/ 479 w 260"/>
                <a:gd name="T5" fmla="*/ 1560 h 205"/>
                <a:gd name="T6" fmla="*/ 388 w 260"/>
                <a:gd name="T7" fmla="*/ 1541 h 205"/>
                <a:gd name="T8" fmla="*/ 439 w 260"/>
                <a:gd name="T9" fmla="*/ 1496 h 205"/>
                <a:gd name="T10" fmla="*/ 450 w 260"/>
                <a:gd name="T11" fmla="*/ 1289 h 205"/>
                <a:gd name="T12" fmla="*/ 503 w 260"/>
                <a:gd name="T13" fmla="*/ 1207 h 205"/>
                <a:gd name="T14" fmla="*/ 481 w 260"/>
                <a:gd name="T15" fmla="*/ 1147 h 205"/>
                <a:gd name="T16" fmla="*/ 405 w 260"/>
                <a:gd name="T17" fmla="*/ 1067 h 205"/>
                <a:gd name="T18" fmla="*/ 414 w 260"/>
                <a:gd name="T19" fmla="*/ 914 h 205"/>
                <a:gd name="T20" fmla="*/ 59 w 260"/>
                <a:gd name="T21" fmla="*/ 1014 h 205"/>
                <a:gd name="T22" fmla="*/ 90 w 260"/>
                <a:gd name="T23" fmla="*/ 957 h 205"/>
                <a:gd name="T24" fmla="*/ 315 w 260"/>
                <a:gd name="T25" fmla="*/ 881 h 205"/>
                <a:gd name="T26" fmla="*/ 530 w 260"/>
                <a:gd name="T27" fmla="*/ 717 h 205"/>
                <a:gd name="T28" fmla="*/ 684 w 260"/>
                <a:gd name="T29" fmla="*/ 644 h 205"/>
                <a:gd name="T30" fmla="*/ 818 w 260"/>
                <a:gd name="T31" fmla="*/ 470 h 205"/>
                <a:gd name="T32" fmla="*/ 897 w 260"/>
                <a:gd name="T33" fmla="*/ 296 h 205"/>
                <a:gd name="T34" fmla="*/ 959 w 260"/>
                <a:gd name="T35" fmla="*/ 181 h 205"/>
                <a:gd name="T36" fmla="*/ 1180 w 260"/>
                <a:gd name="T37" fmla="*/ 0 h 205"/>
                <a:gd name="T38" fmla="*/ 1282 w 260"/>
                <a:gd name="T39" fmla="*/ 118 h 205"/>
                <a:gd name="T40" fmla="*/ 1452 w 260"/>
                <a:gd name="T41" fmla="*/ 296 h 205"/>
                <a:gd name="T42" fmla="*/ 1632 w 260"/>
                <a:gd name="T43" fmla="*/ 256 h 205"/>
                <a:gd name="T44" fmla="*/ 1909 w 260"/>
                <a:gd name="T45" fmla="*/ 193 h 205"/>
                <a:gd name="T46" fmla="*/ 2009 w 260"/>
                <a:gd name="T47" fmla="*/ 229 h 205"/>
                <a:gd name="T48" fmla="*/ 2059 w 260"/>
                <a:gd name="T49" fmla="*/ 278 h 205"/>
                <a:gd name="T50" fmla="*/ 2070 w 260"/>
                <a:gd name="T51" fmla="*/ 353 h 205"/>
                <a:gd name="T52" fmla="*/ 2050 w 260"/>
                <a:gd name="T53" fmla="*/ 463 h 205"/>
                <a:gd name="T54" fmla="*/ 1931 w 260"/>
                <a:gd name="T55" fmla="*/ 512 h 205"/>
                <a:gd name="T56" fmla="*/ 1820 w 260"/>
                <a:gd name="T57" fmla="*/ 528 h 205"/>
                <a:gd name="T58" fmla="*/ 1662 w 260"/>
                <a:gd name="T59" fmla="*/ 540 h 205"/>
                <a:gd name="T60" fmla="*/ 1525 w 260"/>
                <a:gd name="T61" fmla="*/ 520 h 205"/>
                <a:gd name="T62" fmla="*/ 1420 w 260"/>
                <a:gd name="T63" fmla="*/ 611 h 205"/>
                <a:gd name="T64" fmla="*/ 1322 w 260"/>
                <a:gd name="T65" fmla="*/ 717 h 205"/>
                <a:gd name="T66" fmla="*/ 1300 w 260"/>
                <a:gd name="T67" fmla="*/ 810 h 205"/>
                <a:gd name="T68" fmla="*/ 1236 w 260"/>
                <a:gd name="T69" fmla="*/ 926 h 205"/>
                <a:gd name="T70" fmla="*/ 1134 w 260"/>
                <a:gd name="T71" fmla="*/ 957 h 205"/>
                <a:gd name="T72" fmla="*/ 1024 w 260"/>
                <a:gd name="T73" fmla="*/ 974 h 205"/>
                <a:gd name="T74" fmla="*/ 1051 w 260"/>
                <a:gd name="T75" fmla="*/ 1092 h 205"/>
                <a:gd name="T76" fmla="*/ 1036 w 260"/>
                <a:gd name="T77" fmla="*/ 1186 h 205"/>
                <a:gd name="T78" fmla="*/ 921 w 260"/>
                <a:gd name="T79" fmla="*/ 1318 h 205"/>
                <a:gd name="T80" fmla="*/ 842 w 260"/>
                <a:gd name="T81" fmla="*/ 1419 h 205"/>
                <a:gd name="T82" fmla="*/ 762 w 260"/>
                <a:gd name="T83" fmla="*/ 1370 h 205"/>
                <a:gd name="T84" fmla="*/ 783 w 260"/>
                <a:gd name="T85" fmla="*/ 1503 h 205"/>
                <a:gd name="T86" fmla="*/ 773 w 260"/>
                <a:gd name="T87" fmla="*/ 1638 h 205"/>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260" h="205">
                  <a:moveTo>
                    <a:pt x="95" y="205"/>
                  </a:moveTo>
                  <a:lnTo>
                    <a:pt x="92" y="204"/>
                  </a:lnTo>
                  <a:lnTo>
                    <a:pt x="69" y="204"/>
                  </a:lnTo>
                  <a:lnTo>
                    <a:pt x="63" y="204"/>
                  </a:lnTo>
                  <a:lnTo>
                    <a:pt x="59" y="200"/>
                  </a:lnTo>
                  <a:lnTo>
                    <a:pt x="59" y="193"/>
                  </a:lnTo>
                  <a:lnTo>
                    <a:pt x="62" y="189"/>
                  </a:lnTo>
                  <a:lnTo>
                    <a:pt x="62" y="185"/>
                  </a:lnTo>
                  <a:lnTo>
                    <a:pt x="60" y="183"/>
                  </a:lnTo>
                  <a:lnTo>
                    <a:pt x="54" y="183"/>
                  </a:lnTo>
                  <a:lnTo>
                    <a:pt x="49" y="183"/>
                  </a:lnTo>
                  <a:lnTo>
                    <a:pt x="48" y="181"/>
                  </a:lnTo>
                  <a:lnTo>
                    <a:pt x="49" y="178"/>
                  </a:lnTo>
                  <a:lnTo>
                    <a:pt x="51" y="175"/>
                  </a:lnTo>
                  <a:lnTo>
                    <a:pt x="55" y="175"/>
                  </a:lnTo>
                  <a:lnTo>
                    <a:pt x="58" y="174"/>
                  </a:lnTo>
                  <a:lnTo>
                    <a:pt x="58" y="171"/>
                  </a:lnTo>
                  <a:lnTo>
                    <a:pt x="56" y="151"/>
                  </a:lnTo>
                  <a:lnTo>
                    <a:pt x="64" y="149"/>
                  </a:lnTo>
                  <a:lnTo>
                    <a:pt x="64" y="145"/>
                  </a:lnTo>
                  <a:lnTo>
                    <a:pt x="63" y="141"/>
                  </a:lnTo>
                  <a:lnTo>
                    <a:pt x="64" y="139"/>
                  </a:lnTo>
                  <a:lnTo>
                    <a:pt x="63" y="136"/>
                  </a:lnTo>
                  <a:lnTo>
                    <a:pt x="61" y="135"/>
                  </a:lnTo>
                  <a:lnTo>
                    <a:pt x="53" y="134"/>
                  </a:lnTo>
                  <a:lnTo>
                    <a:pt x="51" y="132"/>
                  </a:lnTo>
                  <a:lnTo>
                    <a:pt x="50" y="125"/>
                  </a:lnTo>
                  <a:lnTo>
                    <a:pt x="51" y="118"/>
                  </a:lnTo>
                  <a:lnTo>
                    <a:pt x="52" y="114"/>
                  </a:lnTo>
                  <a:lnTo>
                    <a:pt x="52" y="107"/>
                  </a:lnTo>
                  <a:lnTo>
                    <a:pt x="41" y="112"/>
                  </a:lnTo>
                  <a:lnTo>
                    <a:pt x="18" y="122"/>
                  </a:lnTo>
                  <a:lnTo>
                    <a:pt x="7" y="119"/>
                  </a:lnTo>
                  <a:lnTo>
                    <a:pt x="0" y="119"/>
                  </a:lnTo>
                  <a:lnTo>
                    <a:pt x="1" y="118"/>
                  </a:lnTo>
                  <a:lnTo>
                    <a:pt x="11" y="113"/>
                  </a:lnTo>
                  <a:lnTo>
                    <a:pt x="18" y="108"/>
                  </a:lnTo>
                  <a:lnTo>
                    <a:pt x="29" y="106"/>
                  </a:lnTo>
                  <a:lnTo>
                    <a:pt x="39" y="103"/>
                  </a:lnTo>
                  <a:lnTo>
                    <a:pt x="56" y="95"/>
                  </a:lnTo>
                  <a:lnTo>
                    <a:pt x="62" y="90"/>
                  </a:lnTo>
                  <a:lnTo>
                    <a:pt x="67" y="84"/>
                  </a:lnTo>
                  <a:lnTo>
                    <a:pt x="71" y="82"/>
                  </a:lnTo>
                  <a:lnTo>
                    <a:pt x="78" y="79"/>
                  </a:lnTo>
                  <a:lnTo>
                    <a:pt x="86" y="76"/>
                  </a:lnTo>
                  <a:lnTo>
                    <a:pt x="96" y="66"/>
                  </a:lnTo>
                  <a:lnTo>
                    <a:pt x="102" y="59"/>
                  </a:lnTo>
                  <a:lnTo>
                    <a:pt x="103" y="56"/>
                  </a:lnTo>
                  <a:lnTo>
                    <a:pt x="105" y="49"/>
                  </a:lnTo>
                  <a:lnTo>
                    <a:pt x="106" y="46"/>
                  </a:lnTo>
                  <a:lnTo>
                    <a:pt x="113" y="35"/>
                  </a:lnTo>
                  <a:lnTo>
                    <a:pt x="115" y="29"/>
                  </a:lnTo>
                  <a:lnTo>
                    <a:pt x="118" y="24"/>
                  </a:lnTo>
                  <a:lnTo>
                    <a:pt x="120" y="21"/>
                  </a:lnTo>
                  <a:lnTo>
                    <a:pt x="133" y="12"/>
                  </a:lnTo>
                  <a:lnTo>
                    <a:pt x="144" y="4"/>
                  </a:lnTo>
                  <a:lnTo>
                    <a:pt x="148" y="0"/>
                  </a:lnTo>
                  <a:lnTo>
                    <a:pt x="151" y="1"/>
                  </a:lnTo>
                  <a:lnTo>
                    <a:pt x="159" y="10"/>
                  </a:lnTo>
                  <a:lnTo>
                    <a:pt x="161" y="14"/>
                  </a:lnTo>
                  <a:lnTo>
                    <a:pt x="168" y="31"/>
                  </a:lnTo>
                  <a:lnTo>
                    <a:pt x="174" y="35"/>
                  </a:lnTo>
                  <a:lnTo>
                    <a:pt x="182" y="35"/>
                  </a:lnTo>
                  <a:lnTo>
                    <a:pt x="192" y="31"/>
                  </a:lnTo>
                  <a:lnTo>
                    <a:pt x="198" y="29"/>
                  </a:lnTo>
                  <a:lnTo>
                    <a:pt x="205" y="30"/>
                  </a:lnTo>
                  <a:lnTo>
                    <a:pt x="224" y="31"/>
                  </a:lnTo>
                  <a:lnTo>
                    <a:pt x="228" y="32"/>
                  </a:lnTo>
                  <a:lnTo>
                    <a:pt x="239" y="23"/>
                  </a:lnTo>
                  <a:lnTo>
                    <a:pt x="244" y="19"/>
                  </a:lnTo>
                  <a:lnTo>
                    <a:pt x="248" y="24"/>
                  </a:lnTo>
                  <a:lnTo>
                    <a:pt x="252" y="27"/>
                  </a:lnTo>
                  <a:lnTo>
                    <a:pt x="255" y="29"/>
                  </a:lnTo>
                  <a:lnTo>
                    <a:pt x="258" y="32"/>
                  </a:lnTo>
                  <a:lnTo>
                    <a:pt x="259" y="34"/>
                  </a:lnTo>
                  <a:lnTo>
                    <a:pt x="260" y="36"/>
                  </a:lnTo>
                  <a:lnTo>
                    <a:pt x="259" y="42"/>
                  </a:lnTo>
                  <a:lnTo>
                    <a:pt x="260" y="43"/>
                  </a:lnTo>
                  <a:lnTo>
                    <a:pt x="260" y="53"/>
                  </a:lnTo>
                  <a:lnTo>
                    <a:pt x="257" y="54"/>
                  </a:lnTo>
                  <a:lnTo>
                    <a:pt x="252" y="55"/>
                  </a:lnTo>
                  <a:lnTo>
                    <a:pt x="246" y="60"/>
                  </a:lnTo>
                  <a:lnTo>
                    <a:pt x="242" y="60"/>
                  </a:lnTo>
                  <a:lnTo>
                    <a:pt x="238" y="61"/>
                  </a:lnTo>
                  <a:lnTo>
                    <a:pt x="232" y="62"/>
                  </a:lnTo>
                  <a:lnTo>
                    <a:pt x="228" y="62"/>
                  </a:lnTo>
                  <a:lnTo>
                    <a:pt x="221" y="61"/>
                  </a:lnTo>
                  <a:lnTo>
                    <a:pt x="217" y="60"/>
                  </a:lnTo>
                  <a:lnTo>
                    <a:pt x="208" y="63"/>
                  </a:lnTo>
                  <a:lnTo>
                    <a:pt x="202" y="63"/>
                  </a:lnTo>
                  <a:lnTo>
                    <a:pt x="198" y="63"/>
                  </a:lnTo>
                  <a:lnTo>
                    <a:pt x="192" y="61"/>
                  </a:lnTo>
                  <a:lnTo>
                    <a:pt x="187" y="63"/>
                  </a:lnTo>
                  <a:lnTo>
                    <a:pt x="182" y="66"/>
                  </a:lnTo>
                  <a:lnTo>
                    <a:pt x="178" y="72"/>
                  </a:lnTo>
                  <a:lnTo>
                    <a:pt x="174" y="77"/>
                  </a:lnTo>
                  <a:lnTo>
                    <a:pt x="171" y="80"/>
                  </a:lnTo>
                  <a:lnTo>
                    <a:pt x="166" y="84"/>
                  </a:lnTo>
                  <a:lnTo>
                    <a:pt x="165" y="87"/>
                  </a:lnTo>
                  <a:lnTo>
                    <a:pt x="163" y="92"/>
                  </a:lnTo>
                  <a:lnTo>
                    <a:pt x="163" y="95"/>
                  </a:lnTo>
                  <a:lnTo>
                    <a:pt x="159" y="101"/>
                  </a:lnTo>
                  <a:lnTo>
                    <a:pt x="157" y="106"/>
                  </a:lnTo>
                  <a:lnTo>
                    <a:pt x="155" y="109"/>
                  </a:lnTo>
                  <a:lnTo>
                    <a:pt x="151" y="112"/>
                  </a:lnTo>
                  <a:lnTo>
                    <a:pt x="145" y="114"/>
                  </a:lnTo>
                  <a:lnTo>
                    <a:pt x="142" y="113"/>
                  </a:lnTo>
                  <a:lnTo>
                    <a:pt x="136" y="113"/>
                  </a:lnTo>
                  <a:lnTo>
                    <a:pt x="132" y="112"/>
                  </a:lnTo>
                  <a:lnTo>
                    <a:pt x="128" y="114"/>
                  </a:lnTo>
                  <a:lnTo>
                    <a:pt x="127" y="118"/>
                  </a:lnTo>
                  <a:lnTo>
                    <a:pt x="128" y="122"/>
                  </a:lnTo>
                  <a:lnTo>
                    <a:pt x="132" y="128"/>
                  </a:lnTo>
                  <a:lnTo>
                    <a:pt x="135" y="135"/>
                  </a:lnTo>
                  <a:lnTo>
                    <a:pt x="133" y="137"/>
                  </a:lnTo>
                  <a:lnTo>
                    <a:pt x="130" y="140"/>
                  </a:lnTo>
                  <a:lnTo>
                    <a:pt x="120" y="147"/>
                  </a:lnTo>
                  <a:lnTo>
                    <a:pt x="118" y="150"/>
                  </a:lnTo>
                  <a:lnTo>
                    <a:pt x="115" y="154"/>
                  </a:lnTo>
                  <a:lnTo>
                    <a:pt x="110" y="157"/>
                  </a:lnTo>
                  <a:lnTo>
                    <a:pt x="109" y="161"/>
                  </a:lnTo>
                  <a:lnTo>
                    <a:pt x="106" y="166"/>
                  </a:lnTo>
                  <a:lnTo>
                    <a:pt x="102" y="164"/>
                  </a:lnTo>
                  <a:lnTo>
                    <a:pt x="97" y="161"/>
                  </a:lnTo>
                  <a:lnTo>
                    <a:pt x="96" y="161"/>
                  </a:lnTo>
                  <a:lnTo>
                    <a:pt x="95" y="164"/>
                  </a:lnTo>
                  <a:lnTo>
                    <a:pt x="96" y="170"/>
                  </a:lnTo>
                  <a:lnTo>
                    <a:pt x="98" y="177"/>
                  </a:lnTo>
                  <a:lnTo>
                    <a:pt x="97" y="182"/>
                  </a:lnTo>
                  <a:lnTo>
                    <a:pt x="97" y="187"/>
                  </a:lnTo>
                  <a:lnTo>
                    <a:pt x="97" y="192"/>
                  </a:lnTo>
                  <a:lnTo>
                    <a:pt x="97" y="200"/>
                  </a:lnTo>
                  <a:lnTo>
                    <a:pt x="95" y="205"/>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3" name="Freeform 47">
              <a:extLst>
                <a:ext uri="{FF2B5EF4-FFF2-40B4-BE49-F238E27FC236}">
                  <a16:creationId xmlns:a16="http://schemas.microsoft.com/office/drawing/2014/main" id="{00000000-0008-0000-0900-00003B7E1200}"/>
                </a:ext>
              </a:extLst>
            </xdr:cNvPr>
            <xdr:cNvSpPr>
              <a:spLocks noChangeAspect="1"/>
            </xdr:cNvSpPr>
          </xdr:nvSpPr>
          <xdr:spPr bwMode="auto">
            <a:xfrm rot="238154">
              <a:off x="655" y="3227"/>
              <a:ext cx="323" cy="230"/>
            </a:xfrm>
            <a:custGeom>
              <a:avLst/>
              <a:gdLst>
                <a:gd name="T0" fmla="*/ 118 w 261"/>
                <a:gd name="T1" fmla="*/ 1098 h 187"/>
                <a:gd name="T2" fmla="*/ 135 w 261"/>
                <a:gd name="T3" fmla="*/ 981 h 187"/>
                <a:gd name="T4" fmla="*/ 110 w 261"/>
                <a:gd name="T5" fmla="*/ 857 h 187"/>
                <a:gd name="T6" fmla="*/ 192 w 261"/>
                <a:gd name="T7" fmla="*/ 893 h 187"/>
                <a:gd name="T8" fmla="*/ 277 w 261"/>
                <a:gd name="T9" fmla="*/ 798 h 187"/>
                <a:gd name="T10" fmla="*/ 394 w 261"/>
                <a:gd name="T11" fmla="*/ 689 h 187"/>
                <a:gd name="T12" fmla="*/ 413 w 261"/>
                <a:gd name="T13" fmla="*/ 590 h 187"/>
                <a:gd name="T14" fmla="*/ 376 w 261"/>
                <a:gd name="T15" fmla="*/ 480 h 187"/>
                <a:gd name="T16" fmla="*/ 493 w 261"/>
                <a:gd name="T17" fmla="*/ 478 h 187"/>
                <a:gd name="T18" fmla="*/ 604 w 261"/>
                <a:gd name="T19" fmla="*/ 448 h 187"/>
                <a:gd name="T20" fmla="*/ 676 w 261"/>
                <a:gd name="T21" fmla="*/ 335 h 187"/>
                <a:gd name="T22" fmla="*/ 697 w 261"/>
                <a:gd name="T23" fmla="*/ 245 h 187"/>
                <a:gd name="T24" fmla="*/ 804 w 261"/>
                <a:gd name="T25" fmla="*/ 146 h 187"/>
                <a:gd name="T26" fmla="*/ 919 w 261"/>
                <a:gd name="T27" fmla="*/ 61 h 187"/>
                <a:gd name="T28" fmla="*/ 1059 w 261"/>
                <a:gd name="T29" fmla="*/ 75 h 187"/>
                <a:gd name="T30" fmla="*/ 1223 w 261"/>
                <a:gd name="T31" fmla="*/ 73 h 187"/>
                <a:gd name="T32" fmla="*/ 1343 w 261"/>
                <a:gd name="T33" fmla="*/ 59 h 187"/>
                <a:gd name="T34" fmla="*/ 1463 w 261"/>
                <a:gd name="T35" fmla="*/ 1 h 187"/>
                <a:gd name="T36" fmla="*/ 1523 w 261"/>
                <a:gd name="T37" fmla="*/ 0 h 187"/>
                <a:gd name="T38" fmla="*/ 1636 w 261"/>
                <a:gd name="T39" fmla="*/ 90 h 187"/>
                <a:gd name="T40" fmla="*/ 1719 w 261"/>
                <a:gd name="T41" fmla="*/ 75 h 187"/>
                <a:gd name="T42" fmla="*/ 1780 w 261"/>
                <a:gd name="T43" fmla="*/ 137 h 187"/>
                <a:gd name="T44" fmla="*/ 1893 w 261"/>
                <a:gd name="T45" fmla="*/ 107 h 187"/>
                <a:gd name="T46" fmla="*/ 1964 w 261"/>
                <a:gd name="T47" fmla="*/ 197 h 187"/>
                <a:gd name="T48" fmla="*/ 1947 w 261"/>
                <a:gd name="T49" fmla="*/ 298 h 187"/>
                <a:gd name="T50" fmla="*/ 2032 w 261"/>
                <a:gd name="T51" fmla="*/ 317 h 187"/>
                <a:gd name="T52" fmla="*/ 2057 w 261"/>
                <a:gd name="T53" fmla="*/ 387 h 187"/>
                <a:gd name="T54" fmla="*/ 2057 w 261"/>
                <a:gd name="T55" fmla="*/ 448 h 187"/>
                <a:gd name="T56" fmla="*/ 2136 w 261"/>
                <a:gd name="T57" fmla="*/ 478 h 187"/>
                <a:gd name="T58" fmla="*/ 2203 w 261"/>
                <a:gd name="T59" fmla="*/ 525 h 187"/>
                <a:gd name="T60" fmla="*/ 2025 w 261"/>
                <a:gd name="T61" fmla="*/ 840 h 187"/>
                <a:gd name="T62" fmla="*/ 1636 w 261"/>
                <a:gd name="T63" fmla="*/ 540 h 187"/>
                <a:gd name="T64" fmla="*/ 1231 w 261"/>
                <a:gd name="T65" fmla="*/ 525 h 187"/>
                <a:gd name="T66" fmla="*/ 891 w 261"/>
                <a:gd name="T67" fmla="*/ 678 h 187"/>
                <a:gd name="T68" fmla="*/ 769 w 261"/>
                <a:gd name="T69" fmla="*/ 929 h 187"/>
                <a:gd name="T70" fmla="*/ 624 w 261"/>
                <a:gd name="T71" fmla="*/ 1074 h 187"/>
                <a:gd name="T72" fmla="*/ 437 w 261"/>
                <a:gd name="T73" fmla="*/ 1165 h 187"/>
                <a:gd name="T74" fmla="*/ 432 w 261"/>
                <a:gd name="T75" fmla="*/ 1282 h 187"/>
                <a:gd name="T76" fmla="*/ 465 w 261"/>
                <a:gd name="T77" fmla="*/ 1374 h 187"/>
                <a:gd name="T78" fmla="*/ 424 w 261"/>
                <a:gd name="T79" fmla="*/ 1456 h 187"/>
                <a:gd name="T80" fmla="*/ 168 w 261"/>
                <a:gd name="T81" fmla="*/ 1419 h 187"/>
                <a:gd name="T82" fmla="*/ 0 w 261"/>
                <a:gd name="T83" fmla="*/ 1350 h 187"/>
                <a:gd name="T84" fmla="*/ 109 w 261"/>
                <a:gd name="T85" fmla="*/ 1204 h 187"/>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261" h="187">
                  <a:moveTo>
                    <a:pt x="12" y="152"/>
                  </a:moveTo>
                  <a:lnTo>
                    <a:pt x="14" y="147"/>
                  </a:lnTo>
                  <a:lnTo>
                    <a:pt x="14" y="139"/>
                  </a:lnTo>
                  <a:lnTo>
                    <a:pt x="14" y="134"/>
                  </a:lnTo>
                  <a:lnTo>
                    <a:pt x="14" y="129"/>
                  </a:lnTo>
                  <a:lnTo>
                    <a:pt x="15" y="124"/>
                  </a:lnTo>
                  <a:lnTo>
                    <a:pt x="13" y="117"/>
                  </a:lnTo>
                  <a:lnTo>
                    <a:pt x="12" y="111"/>
                  </a:lnTo>
                  <a:lnTo>
                    <a:pt x="13" y="108"/>
                  </a:lnTo>
                  <a:lnTo>
                    <a:pt x="14" y="108"/>
                  </a:lnTo>
                  <a:lnTo>
                    <a:pt x="19" y="111"/>
                  </a:lnTo>
                  <a:lnTo>
                    <a:pt x="23" y="113"/>
                  </a:lnTo>
                  <a:lnTo>
                    <a:pt x="26" y="108"/>
                  </a:lnTo>
                  <a:lnTo>
                    <a:pt x="27" y="104"/>
                  </a:lnTo>
                  <a:lnTo>
                    <a:pt x="32" y="101"/>
                  </a:lnTo>
                  <a:lnTo>
                    <a:pt x="35" y="97"/>
                  </a:lnTo>
                  <a:lnTo>
                    <a:pt x="37" y="94"/>
                  </a:lnTo>
                  <a:lnTo>
                    <a:pt x="47" y="87"/>
                  </a:lnTo>
                  <a:lnTo>
                    <a:pt x="50" y="84"/>
                  </a:lnTo>
                  <a:lnTo>
                    <a:pt x="52" y="82"/>
                  </a:lnTo>
                  <a:lnTo>
                    <a:pt x="49" y="75"/>
                  </a:lnTo>
                  <a:lnTo>
                    <a:pt x="45" y="69"/>
                  </a:lnTo>
                  <a:lnTo>
                    <a:pt x="44" y="65"/>
                  </a:lnTo>
                  <a:lnTo>
                    <a:pt x="45" y="61"/>
                  </a:lnTo>
                  <a:lnTo>
                    <a:pt x="49" y="59"/>
                  </a:lnTo>
                  <a:lnTo>
                    <a:pt x="53" y="60"/>
                  </a:lnTo>
                  <a:lnTo>
                    <a:pt x="59" y="60"/>
                  </a:lnTo>
                  <a:lnTo>
                    <a:pt x="62" y="61"/>
                  </a:lnTo>
                  <a:lnTo>
                    <a:pt x="68" y="59"/>
                  </a:lnTo>
                  <a:lnTo>
                    <a:pt x="72" y="56"/>
                  </a:lnTo>
                  <a:lnTo>
                    <a:pt x="74" y="53"/>
                  </a:lnTo>
                  <a:lnTo>
                    <a:pt x="76" y="48"/>
                  </a:lnTo>
                  <a:lnTo>
                    <a:pt x="80" y="42"/>
                  </a:lnTo>
                  <a:lnTo>
                    <a:pt x="80" y="39"/>
                  </a:lnTo>
                  <a:lnTo>
                    <a:pt x="82" y="34"/>
                  </a:lnTo>
                  <a:lnTo>
                    <a:pt x="83" y="31"/>
                  </a:lnTo>
                  <a:lnTo>
                    <a:pt x="88" y="27"/>
                  </a:lnTo>
                  <a:lnTo>
                    <a:pt x="91" y="24"/>
                  </a:lnTo>
                  <a:lnTo>
                    <a:pt x="95" y="19"/>
                  </a:lnTo>
                  <a:lnTo>
                    <a:pt x="99" y="13"/>
                  </a:lnTo>
                  <a:lnTo>
                    <a:pt x="104" y="10"/>
                  </a:lnTo>
                  <a:lnTo>
                    <a:pt x="109" y="8"/>
                  </a:lnTo>
                  <a:lnTo>
                    <a:pt x="115" y="10"/>
                  </a:lnTo>
                  <a:lnTo>
                    <a:pt x="119" y="10"/>
                  </a:lnTo>
                  <a:lnTo>
                    <a:pt x="125" y="10"/>
                  </a:lnTo>
                  <a:lnTo>
                    <a:pt x="134" y="7"/>
                  </a:lnTo>
                  <a:lnTo>
                    <a:pt x="138" y="8"/>
                  </a:lnTo>
                  <a:lnTo>
                    <a:pt x="145" y="9"/>
                  </a:lnTo>
                  <a:lnTo>
                    <a:pt x="149" y="9"/>
                  </a:lnTo>
                  <a:lnTo>
                    <a:pt x="155" y="8"/>
                  </a:lnTo>
                  <a:lnTo>
                    <a:pt x="159" y="7"/>
                  </a:lnTo>
                  <a:lnTo>
                    <a:pt x="163" y="7"/>
                  </a:lnTo>
                  <a:lnTo>
                    <a:pt x="169" y="2"/>
                  </a:lnTo>
                  <a:lnTo>
                    <a:pt x="174" y="1"/>
                  </a:lnTo>
                  <a:lnTo>
                    <a:pt x="177" y="0"/>
                  </a:lnTo>
                  <a:lnTo>
                    <a:pt x="178" y="0"/>
                  </a:lnTo>
                  <a:lnTo>
                    <a:pt x="181" y="0"/>
                  </a:lnTo>
                  <a:lnTo>
                    <a:pt x="183" y="0"/>
                  </a:lnTo>
                  <a:lnTo>
                    <a:pt x="185" y="6"/>
                  </a:lnTo>
                  <a:lnTo>
                    <a:pt x="194" y="11"/>
                  </a:lnTo>
                  <a:lnTo>
                    <a:pt x="196" y="12"/>
                  </a:lnTo>
                  <a:lnTo>
                    <a:pt x="202" y="10"/>
                  </a:lnTo>
                  <a:lnTo>
                    <a:pt x="204" y="10"/>
                  </a:lnTo>
                  <a:lnTo>
                    <a:pt x="207" y="13"/>
                  </a:lnTo>
                  <a:lnTo>
                    <a:pt x="209" y="16"/>
                  </a:lnTo>
                  <a:lnTo>
                    <a:pt x="211" y="17"/>
                  </a:lnTo>
                  <a:lnTo>
                    <a:pt x="218" y="16"/>
                  </a:lnTo>
                  <a:lnTo>
                    <a:pt x="222" y="13"/>
                  </a:lnTo>
                  <a:lnTo>
                    <a:pt x="225" y="13"/>
                  </a:lnTo>
                  <a:lnTo>
                    <a:pt x="228" y="16"/>
                  </a:lnTo>
                  <a:lnTo>
                    <a:pt x="233" y="20"/>
                  </a:lnTo>
                  <a:lnTo>
                    <a:pt x="233" y="24"/>
                  </a:lnTo>
                  <a:lnTo>
                    <a:pt x="231" y="29"/>
                  </a:lnTo>
                  <a:lnTo>
                    <a:pt x="230" y="32"/>
                  </a:lnTo>
                  <a:lnTo>
                    <a:pt x="231" y="37"/>
                  </a:lnTo>
                  <a:lnTo>
                    <a:pt x="234" y="40"/>
                  </a:lnTo>
                  <a:lnTo>
                    <a:pt x="236" y="40"/>
                  </a:lnTo>
                  <a:lnTo>
                    <a:pt x="241" y="41"/>
                  </a:lnTo>
                  <a:lnTo>
                    <a:pt x="242" y="43"/>
                  </a:lnTo>
                  <a:lnTo>
                    <a:pt x="244" y="46"/>
                  </a:lnTo>
                  <a:lnTo>
                    <a:pt x="244" y="48"/>
                  </a:lnTo>
                  <a:lnTo>
                    <a:pt x="242" y="52"/>
                  </a:lnTo>
                  <a:lnTo>
                    <a:pt x="242" y="54"/>
                  </a:lnTo>
                  <a:lnTo>
                    <a:pt x="244" y="56"/>
                  </a:lnTo>
                  <a:lnTo>
                    <a:pt x="248" y="59"/>
                  </a:lnTo>
                  <a:lnTo>
                    <a:pt x="251" y="60"/>
                  </a:lnTo>
                  <a:lnTo>
                    <a:pt x="254" y="60"/>
                  </a:lnTo>
                  <a:lnTo>
                    <a:pt x="257" y="63"/>
                  </a:lnTo>
                  <a:lnTo>
                    <a:pt x="261" y="65"/>
                  </a:lnTo>
                  <a:lnTo>
                    <a:pt x="261" y="66"/>
                  </a:lnTo>
                  <a:lnTo>
                    <a:pt x="249" y="81"/>
                  </a:lnTo>
                  <a:lnTo>
                    <a:pt x="245" y="90"/>
                  </a:lnTo>
                  <a:lnTo>
                    <a:pt x="240" y="106"/>
                  </a:lnTo>
                  <a:lnTo>
                    <a:pt x="237" y="114"/>
                  </a:lnTo>
                  <a:lnTo>
                    <a:pt x="215" y="87"/>
                  </a:lnTo>
                  <a:lnTo>
                    <a:pt x="194" y="68"/>
                  </a:lnTo>
                  <a:lnTo>
                    <a:pt x="173" y="61"/>
                  </a:lnTo>
                  <a:lnTo>
                    <a:pt x="159" y="61"/>
                  </a:lnTo>
                  <a:lnTo>
                    <a:pt x="146" y="66"/>
                  </a:lnTo>
                  <a:lnTo>
                    <a:pt x="121" y="77"/>
                  </a:lnTo>
                  <a:lnTo>
                    <a:pt x="118" y="79"/>
                  </a:lnTo>
                  <a:lnTo>
                    <a:pt x="106" y="85"/>
                  </a:lnTo>
                  <a:lnTo>
                    <a:pt x="103" y="90"/>
                  </a:lnTo>
                  <a:lnTo>
                    <a:pt x="97" y="106"/>
                  </a:lnTo>
                  <a:lnTo>
                    <a:pt x="91" y="117"/>
                  </a:lnTo>
                  <a:lnTo>
                    <a:pt x="84" y="123"/>
                  </a:lnTo>
                  <a:lnTo>
                    <a:pt x="80" y="129"/>
                  </a:lnTo>
                  <a:lnTo>
                    <a:pt x="74" y="136"/>
                  </a:lnTo>
                  <a:lnTo>
                    <a:pt x="71" y="141"/>
                  </a:lnTo>
                  <a:lnTo>
                    <a:pt x="52" y="145"/>
                  </a:lnTo>
                  <a:lnTo>
                    <a:pt x="52" y="147"/>
                  </a:lnTo>
                  <a:lnTo>
                    <a:pt x="56" y="157"/>
                  </a:lnTo>
                  <a:lnTo>
                    <a:pt x="55" y="161"/>
                  </a:lnTo>
                  <a:lnTo>
                    <a:pt x="51" y="162"/>
                  </a:lnTo>
                  <a:lnTo>
                    <a:pt x="50" y="166"/>
                  </a:lnTo>
                  <a:lnTo>
                    <a:pt x="53" y="170"/>
                  </a:lnTo>
                  <a:lnTo>
                    <a:pt x="56" y="174"/>
                  </a:lnTo>
                  <a:lnTo>
                    <a:pt x="59" y="183"/>
                  </a:lnTo>
                  <a:lnTo>
                    <a:pt x="57" y="187"/>
                  </a:lnTo>
                  <a:lnTo>
                    <a:pt x="50" y="184"/>
                  </a:lnTo>
                  <a:lnTo>
                    <a:pt x="41" y="178"/>
                  </a:lnTo>
                  <a:lnTo>
                    <a:pt x="35" y="177"/>
                  </a:lnTo>
                  <a:lnTo>
                    <a:pt x="20" y="179"/>
                  </a:lnTo>
                  <a:lnTo>
                    <a:pt x="13" y="175"/>
                  </a:lnTo>
                  <a:lnTo>
                    <a:pt x="2" y="174"/>
                  </a:lnTo>
                  <a:lnTo>
                    <a:pt x="0" y="171"/>
                  </a:lnTo>
                  <a:lnTo>
                    <a:pt x="1" y="166"/>
                  </a:lnTo>
                  <a:lnTo>
                    <a:pt x="9" y="155"/>
                  </a:lnTo>
                  <a:lnTo>
                    <a:pt x="12" y="152"/>
                  </a:lnTo>
                  <a:close/>
                </a:path>
              </a:pathLst>
            </a:custGeom>
            <a:solidFill>
              <a:schemeClr val="accent5">
                <a:lumMod val="40000"/>
                <a:lumOff val="6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4" name="Freeform 48">
              <a:extLst>
                <a:ext uri="{FF2B5EF4-FFF2-40B4-BE49-F238E27FC236}">
                  <a16:creationId xmlns:a16="http://schemas.microsoft.com/office/drawing/2014/main" id="{00000000-0008-0000-0900-00003C7E1200}"/>
                </a:ext>
              </a:extLst>
            </xdr:cNvPr>
            <xdr:cNvSpPr>
              <a:spLocks noChangeAspect="1"/>
            </xdr:cNvSpPr>
          </xdr:nvSpPr>
          <xdr:spPr bwMode="auto">
            <a:xfrm rot="238154">
              <a:off x="342" y="3208"/>
              <a:ext cx="209" cy="212"/>
            </a:xfrm>
            <a:custGeom>
              <a:avLst/>
              <a:gdLst>
                <a:gd name="T0" fmla="*/ 1230 w 168"/>
                <a:gd name="T1" fmla="*/ 1436 h 171"/>
                <a:gd name="T2" fmla="*/ 1229 w 168"/>
                <a:gd name="T3" fmla="*/ 1351 h 171"/>
                <a:gd name="T4" fmla="*/ 1128 w 168"/>
                <a:gd name="T5" fmla="*/ 1301 h 171"/>
                <a:gd name="T6" fmla="*/ 1051 w 168"/>
                <a:gd name="T7" fmla="*/ 1329 h 171"/>
                <a:gd name="T8" fmla="*/ 972 w 168"/>
                <a:gd name="T9" fmla="*/ 1382 h 171"/>
                <a:gd name="T10" fmla="*/ 876 w 168"/>
                <a:gd name="T11" fmla="*/ 1392 h 171"/>
                <a:gd name="T12" fmla="*/ 806 w 168"/>
                <a:gd name="T13" fmla="*/ 1382 h 171"/>
                <a:gd name="T14" fmla="*/ 773 w 168"/>
                <a:gd name="T15" fmla="*/ 1262 h 171"/>
                <a:gd name="T16" fmla="*/ 697 w 168"/>
                <a:gd name="T17" fmla="*/ 1288 h 171"/>
                <a:gd name="T18" fmla="*/ 608 w 168"/>
                <a:gd name="T19" fmla="*/ 1255 h 171"/>
                <a:gd name="T20" fmla="*/ 546 w 168"/>
                <a:gd name="T21" fmla="*/ 1184 h 171"/>
                <a:gd name="T22" fmla="*/ 471 w 168"/>
                <a:gd name="T23" fmla="*/ 1072 h 171"/>
                <a:gd name="T24" fmla="*/ 471 w 168"/>
                <a:gd name="T25" fmla="*/ 974 h 171"/>
                <a:gd name="T26" fmla="*/ 439 w 168"/>
                <a:gd name="T27" fmla="*/ 821 h 171"/>
                <a:gd name="T28" fmla="*/ 362 w 168"/>
                <a:gd name="T29" fmla="*/ 682 h 171"/>
                <a:gd name="T30" fmla="*/ 228 w 168"/>
                <a:gd name="T31" fmla="*/ 658 h 171"/>
                <a:gd name="T32" fmla="*/ 210 w 168"/>
                <a:gd name="T33" fmla="*/ 787 h 171"/>
                <a:gd name="T34" fmla="*/ 169 w 168"/>
                <a:gd name="T35" fmla="*/ 867 h 171"/>
                <a:gd name="T36" fmla="*/ 32 w 168"/>
                <a:gd name="T37" fmla="*/ 816 h 171"/>
                <a:gd name="T38" fmla="*/ 26 w 168"/>
                <a:gd name="T39" fmla="*/ 745 h 171"/>
                <a:gd name="T40" fmla="*/ 26 w 168"/>
                <a:gd name="T41" fmla="*/ 635 h 171"/>
                <a:gd name="T42" fmla="*/ 32 w 168"/>
                <a:gd name="T43" fmla="*/ 545 h 171"/>
                <a:gd name="T44" fmla="*/ 71 w 168"/>
                <a:gd name="T45" fmla="*/ 485 h 171"/>
                <a:gd name="T46" fmla="*/ 96 w 168"/>
                <a:gd name="T47" fmla="*/ 333 h 171"/>
                <a:gd name="T48" fmla="*/ 184 w 168"/>
                <a:gd name="T49" fmla="*/ 207 h 171"/>
                <a:gd name="T50" fmla="*/ 316 w 168"/>
                <a:gd name="T51" fmla="*/ 149 h 171"/>
                <a:gd name="T52" fmla="*/ 413 w 168"/>
                <a:gd name="T53" fmla="*/ 205 h 171"/>
                <a:gd name="T54" fmla="*/ 468 w 168"/>
                <a:gd name="T55" fmla="*/ 136 h 171"/>
                <a:gd name="T56" fmla="*/ 474 w 168"/>
                <a:gd name="T57" fmla="*/ 50 h 171"/>
                <a:gd name="T58" fmla="*/ 724 w 168"/>
                <a:gd name="T59" fmla="*/ 135 h 171"/>
                <a:gd name="T60" fmla="*/ 867 w 168"/>
                <a:gd name="T61" fmla="*/ 40 h 171"/>
                <a:gd name="T62" fmla="*/ 1015 w 168"/>
                <a:gd name="T63" fmla="*/ 0 h 171"/>
                <a:gd name="T64" fmla="*/ 1174 w 168"/>
                <a:gd name="T65" fmla="*/ 118 h 171"/>
                <a:gd name="T66" fmla="*/ 1174 w 168"/>
                <a:gd name="T67" fmla="*/ 345 h 171"/>
                <a:gd name="T68" fmla="*/ 1111 w 168"/>
                <a:gd name="T69" fmla="*/ 440 h 171"/>
                <a:gd name="T70" fmla="*/ 972 w 168"/>
                <a:gd name="T71" fmla="*/ 511 h 171"/>
                <a:gd name="T72" fmla="*/ 1003 w 168"/>
                <a:gd name="T73" fmla="*/ 607 h 171"/>
                <a:gd name="T74" fmla="*/ 1171 w 168"/>
                <a:gd name="T75" fmla="*/ 671 h 171"/>
                <a:gd name="T76" fmla="*/ 1382 w 168"/>
                <a:gd name="T77" fmla="*/ 642 h 171"/>
                <a:gd name="T78" fmla="*/ 1248 w 168"/>
                <a:gd name="T79" fmla="*/ 821 h 171"/>
                <a:gd name="T80" fmla="*/ 1413 w 168"/>
                <a:gd name="T81" fmla="*/ 956 h 171"/>
                <a:gd name="T82" fmla="*/ 1457 w 168"/>
                <a:gd name="T83" fmla="*/ 1103 h 171"/>
                <a:gd name="T84" fmla="*/ 1457 w 168"/>
                <a:gd name="T85" fmla="*/ 1333 h 171"/>
                <a:gd name="T86" fmla="*/ 1279 w 168"/>
                <a:gd name="T87" fmla="*/ 1449 h 171"/>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68" h="171">
                  <a:moveTo>
                    <a:pt x="141" y="171"/>
                  </a:moveTo>
                  <a:lnTo>
                    <a:pt x="141" y="170"/>
                  </a:lnTo>
                  <a:lnTo>
                    <a:pt x="139" y="167"/>
                  </a:lnTo>
                  <a:lnTo>
                    <a:pt x="139" y="164"/>
                  </a:lnTo>
                  <a:lnTo>
                    <a:pt x="138" y="159"/>
                  </a:lnTo>
                  <a:lnTo>
                    <a:pt x="138" y="157"/>
                  </a:lnTo>
                  <a:lnTo>
                    <a:pt x="136" y="155"/>
                  </a:lnTo>
                  <a:lnTo>
                    <a:pt x="131" y="153"/>
                  </a:lnTo>
                  <a:lnTo>
                    <a:pt x="127" y="152"/>
                  </a:lnTo>
                  <a:lnTo>
                    <a:pt x="121" y="150"/>
                  </a:lnTo>
                  <a:lnTo>
                    <a:pt x="120" y="152"/>
                  </a:lnTo>
                  <a:lnTo>
                    <a:pt x="118" y="155"/>
                  </a:lnTo>
                  <a:lnTo>
                    <a:pt x="117" y="157"/>
                  </a:lnTo>
                  <a:lnTo>
                    <a:pt x="112" y="159"/>
                  </a:lnTo>
                  <a:lnTo>
                    <a:pt x="110" y="161"/>
                  </a:lnTo>
                  <a:lnTo>
                    <a:pt x="101" y="159"/>
                  </a:lnTo>
                  <a:lnTo>
                    <a:pt x="101" y="161"/>
                  </a:lnTo>
                  <a:lnTo>
                    <a:pt x="99" y="163"/>
                  </a:lnTo>
                  <a:lnTo>
                    <a:pt x="96" y="163"/>
                  </a:lnTo>
                  <a:lnTo>
                    <a:pt x="93" y="163"/>
                  </a:lnTo>
                  <a:lnTo>
                    <a:pt x="91" y="161"/>
                  </a:lnTo>
                  <a:lnTo>
                    <a:pt x="89" y="159"/>
                  </a:lnTo>
                  <a:lnTo>
                    <a:pt x="87" y="151"/>
                  </a:lnTo>
                  <a:lnTo>
                    <a:pt x="87" y="148"/>
                  </a:lnTo>
                  <a:lnTo>
                    <a:pt x="84" y="148"/>
                  </a:lnTo>
                  <a:lnTo>
                    <a:pt x="80" y="148"/>
                  </a:lnTo>
                  <a:lnTo>
                    <a:pt x="78" y="150"/>
                  </a:lnTo>
                  <a:lnTo>
                    <a:pt x="74" y="150"/>
                  </a:lnTo>
                  <a:lnTo>
                    <a:pt x="72" y="150"/>
                  </a:lnTo>
                  <a:lnTo>
                    <a:pt x="68" y="146"/>
                  </a:lnTo>
                  <a:lnTo>
                    <a:pt x="65" y="144"/>
                  </a:lnTo>
                  <a:lnTo>
                    <a:pt x="61" y="142"/>
                  </a:lnTo>
                  <a:lnTo>
                    <a:pt x="61" y="138"/>
                  </a:lnTo>
                  <a:lnTo>
                    <a:pt x="58" y="134"/>
                  </a:lnTo>
                  <a:lnTo>
                    <a:pt x="55" y="130"/>
                  </a:lnTo>
                  <a:lnTo>
                    <a:pt x="53" y="125"/>
                  </a:lnTo>
                  <a:lnTo>
                    <a:pt x="53" y="120"/>
                  </a:lnTo>
                  <a:lnTo>
                    <a:pt x="54" y="116"/>
                  </a:lnTo>
                  <a:lnTo>
                    <a:pt x="53" y="113"/>
                  </a:lnTo>
                  <a:lnTo>
                    <a:pt x="51" y="107"/>
                  </a:lnTo>
                  <a:lnTo>
                    <a:pt x="50" y="102"/>
                  </a:lnTo>
                  <a:lnTo>
                    <a:pt x="49" y="96"/>
                  </a:lnTo>
                  <a:lnTo>
                    <a:pt x="46" y="89"/>
                  </a:lnTo>
                  <a:lnTo>
                    <a:pt x="44" y="83"/>
                  </a:lnTo>
                  <a:lnTo>
                    <a:pt x="41" y="80"/>
                  </a:lnTo>
                  <a:lnTo>
                    <a:pt x="35" y="76"/>
                  </a:lnTo>
                  <a:lnTo>
                    <a:pt x="30" y="75"/>
                  </a:lnTo>
                  <a:lnTo>
                    <a:pt x="25" y="77"/>
                  </a:lnTo>
                  <a:lnTo>
                    <a:pt x="22" y="82"/>
                  </a:lnTo>
                  <a:lnTo>
                    <a:pt x="22" y="87"/>
                  </a:lnTo>
                  <a:lnTo>
                    <a:pt x="24" y="92"/>
                  </a:lnTo>
                  <a:lnTo>
                    <a:pt x="23" y="97"/>
                  </a:lnTo>
                  <a:lnTo>
                    <a:pt x="22" y="102"/>
                  </a:lnTo>
                  <a:lnTo>
                    <a:pt x="19" y="102"/>
                  </a:lnTo>
                  <a:lnTo>
                    <a:pt x="15" y="102"/>
                  </a:lnTo>
                  <a:lnTo>
                    <a:pt x="9" y="98"/>
                  </a:lnTo>
                  <a:lnTo>
                    <a:pt x="4" y="95"/>
                  </a:lnTo>
                  <a:lnTo>
                    <a:pt x="1" y="91"/>
                  </a:lnTo>
                  <a:lnTo>
                    <a:pt x="0" y="91"/>
                  </a:lnTo>
                  <a:lnTo>
                    <a:pt x="3" y="86"/>
                  </a:lnTo>
                  <a:lnTo>
                    <a:pt x="4" y="82"/>
                  </a:lnTo>
                  <a:lnTo>
                    <a:pt x="4" y="78"/>
                  </a:lnTo>
                  <a:lnTo>
                    <a:pt x="3" y="74"/>
                  </a:lnTo>
                  <a:lnTo>
                    <a:pt x="3" y="71"/>
                  </a:lnTo>
                  <a:lnTo>
                    <a:pt x="4" y="68"/>
                  </a:lnTo>
                  <a:lnTo>
                    <a:pt x="4" y="64"/>
                  </a:lnTo>
                  <a:lnTo>
                    <a:pt x="4" y="60"/>
                  </a:lnTo>
                  <a:lnTo>
                    <a:pt x="6" y="59"/>
                  </a:lnTo>
                  <a:lnTo>
                    <a:pt x="8" y="56"/>
                  </a:lnTo>
                  <a:lnTo>
                    <a:pt x="8" y="52"/>
                  </a:lnTo>
                  <a:lnTo>
                    <a:pt x="8" y="46"/>
                  </a:lnTo>
                  <a:lnTo>
                    <a:pt x="11" y="39"/>
                  </a:lnTo>
                  <a:lnTo>
                    <a:pt x="13" y="33"/>
                  </a:lnTo>
                  <a:lnTo>
                    <a:pt x="16" y="28"/>
                  </a:lnTo>
                  <a:lnTo>
                    <a:pt x="21" y="24"/>
                  </a:lnTo>
                  <a:lnTo>
                    <a:pt x="25" y="21"/>
                  </a:lnTo>
                  <a:lnTo>
                    <a:pt x="30" y="20"/>
                  </a:lnTo>
                  <a:lnTo>
                    <a:pt x="35" y="18"/>
                  </a:lnTo>
                  <a:lnTo>
                    <a:pt x="40" y="20"/>
                  </a:lnTo>
                  <a:lnTo>
                    <a:pt x="44" y="23"/>
                  </a:lnTo>
                  <a:lnTo>
                    <a:pt x="47" y="23"/>
                  </a:lnTo>
                  <a:lnTo>
                    <a:pt x="50" y="23"/>
                  </a:lnTo>
                  <a:lnTo>
                    <a:pt x="51" y="20"/>
                  </a:lnTo>
                  <a:lnTo>
                    <a:pt x="52" y="16"/>
                  </a:lnTo>
                  <a:lnTo>
                    <a:pt x="52" y="12"/>
                  </a:lnTo>
                  <a:lnTo>
                    <a:pt x="53" y="9"/>
                  </a:lnTo>
                  <a:lnTo>
                    <a:pt x="54" y="6"/>
                  </a:lnTo>
                  <a:lnTo>
                    <a:pt x="56" y="4"/>
                  </a:lnTo>
                  <a:lnTo>
                    <a:pt x="63" y="8"/>
                  </a:lnTo>
                  <a:lnTo>
                    <a:pt x="81" y="15"/>
                  </a:lnTo>
                  <a:lnTo>
                    <a:pt x="88" y="14"/>
                  </a:lnTo>
                  <a:lnTo>
                    <a:pt x="93" y="10"/>
                  </a:lnTo>
                  <a:lnTo>
                    <a:pt x="97" y="5"/>
                  </a:lnTo>
                  <a:lnTo>
                    <a:pt x="102" y="2"/>
                  </a:lnTo>
                  <a:lnTo>
                    <a:pt x="107" y="0"/>
                  </a:lnTo>
                  <a:lnTo>
                    <a:pt x="114" y="0"/>
                  </a:lnTo>
                  <a:lnTo>
                    <a:pt x="119" y="1"/>
                  </a:lnTo>
                  <a:lnTo>
                    <a:pt x="124" y="6"/>
                  </a:lnTo>
                  <a:lnTo>
                    <a:pt x="133" y="14"/>
                  </a:lnTo>
                  <a:lnTo>
                    <a:pt x="137" y="22"/>
                  </a:lnTo>
                  <a:lnTo>
                    <a:pt x="135" y="31"/>
                  </a:lnTo>
                  <a:lnTo>
                    <a:pt x="133" y="40"/>
                  </a:lnTo>
                  <a:lnTo>
                    <a:pt x="132" y="47"/>
                  </a:lnTo>
                  <a:lnTo>
                    <a:pt x="130" y="51"/>
                  </a:lnTo>
                  <a:lnTo>
                    <a:pt x="125" y="52"/>
                  </a:lnTo>
                  <a:lnTo>
                    <a:pt x="120" y="51"/>
                  </a:lnTo>
                  <a:lnTo>
                    <a:pt x="115" y="54"/>
                  </a:lnTo>
                  <a:lnTo>
                    <a:pt x="110" y="59"/>
                  </a:lnTo>
                  <a:lnTo>
                    <a:pt x="108" y="66"/>
                  </a:lnTo>
                  <a:lnTo>
                    <a:pt x="110" y="69"/>
                  </a:lnTo>
                  <a:lnTo>
                    <a:pt x="113" y="71"/>
                  </a:lnTo>
                  <a:lnTo>
                    <a:pt x="118" y="71"/>
                  </a:lnTo>
                  <a:lnTo>
                    <a:pt x="124" y="73"/>
                  </a:lnTo>
                  <a:lnTo>
                    <a:pt x="132" y="78"/>
                  </a:lnTo>
                  <a:lnTo>
                    <a:pt x="137" y="79"/>
                  </a:lnTo>
                  <a:lnTo>
                    <a:pt x="143" y="78"/>
                  </a:lnTo>
                  <a:lnTo>
                    <a:pt x="156" y="75"/>
                  </a:lnTo>
                  <a:lnTo>
                    <a:pt x="153" y="83"/>
                  </a:lnTo>
                  <a:lnTo>
                    <a:pt x="143" y="92"/>
                  </a:lnTo>
                  <a:lnTo>
                    <a:pt x="141" y="96"/>
                  </a:lnTo>
                  <a:lnTo>
                    <a:pt x="153" y="101"/>
                  </a:lnTo>
                  <a:lnTo>
                    <a:pt x="157" y="109"/>
                  </a:lnTo>
                  <a:lnTo>
                    <a:pt x="159" y="112"/>
                  </a:lnTo>
                  <a:lnTo>
                    <a:pt x="160" y="118"/>
                  </a:lnTo>
                  <a:lnTo>
                    <a:pt x="161" y="126"/>
                  </a:lnTo>
                  <a:lnTo>
                    <a:pt x="164" y="129"/>
                  </a:lnTo>
                  <a:lnTo>
                    <a:pt x="168" y="137"/>
                  </a:lnTo>
                  <a:lnTo>
                    <a:pt x="167" y="143"/>
                  </a:lnTo>
                  <a:lnTo>
                    <a:pt x="164" y="156"/>
                  </a:lnTo>
                  <a:lnTo>
                    <a:pt x="161" y="158"/>
                  </a:lnTo>
                  <a:lnTo>
                    <a:pt x="146" y="165"/>
                  </a:lnTo>
                  <a:lnTo>
                    <a:pt x="144" y="169"/>
                  </a:lnTo>
                  <a:lnTo>
                    <a:pt x="141" y="171"/>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5" name="Freeform 49">
              <a:extLst>
                <a:ext uri="{FF2B5EF4-FFF2-40B4-BE49-F238E27FC236}">
                  <a16:creationId xmlns:a16="http://schemas.microsoft.com/office/drawing/2014/main" id="{00000000-0008-0000-0900-00003D7E1200}"/>
                </a:ext>
              </a:extLst>
            </xdr:cNvPr>
            <xdr:cNvSpPr>
              <a:spLocks noChangeAspect="1"/>
            </xdr:cNvSpPr>
          </xdr:nvSpPr>
          <xdr:spPr bwMode="auto">
            <a:xfrm rot="238154">
              <a:off x="211" y="3150"/>
              <a:ext cx="208" cy="191"/>
            </a:xfrm>
            <a:custGeom>
              <a:avLst/>
              <a:gdLst>
                <a:gd name="T0" fmla="*/ 265 w 167"/>
                <a:gd name="T1" fmla="*/ 1113 h 155"/>
                <a:gd name="T2" fmla="*/ 324 w 167"/>
                <a:gd name="T3" fmla="*/ 1007 h 155"/>
                <a:gd name="T4" fmla="*/ 360 w 167"/>
                <a:gd name="T5" fmla="*/ 934 h 155"/>
                <a:gd name="T6" fmla="*/ 448 w 167"/>
                <a:gd name="T7" fmla="*/ 893 h 155"/>
                <a:gd name="T8" fmla="*/ 512 w 167"/>
                <a:gd name="T9" fmla="*/ 805 h 155"/>
                <a:gd name="T10" fmla="*/ 562 w 167"/>
                <a:gd name="T11" fmla="*/ 764 h 155"/>
                <a:gd name="T12" fmla="*/ 612 w 167"/>
                <a:gd name="T13" fmla="*/ 686 h 155"/>
                <a:gd name="T14" fmla="*/ 549 w 167"/>
                <a:gd name="T15" fmla="*/ 620 h 155"/>
                <a:gd name="T16" fmla="*/ 472 w 167"/>
                <a:gd name="T17" fmla="*/ 662 h 155"/>
                <a:gd name="T18" fmla="*/ 375 w 167"/>
                <a:gd name="T19" fmla="*/ 636 h 155"/>
                <a:gd name="T20" fmla="*/ 244 w 167"/>
                <a:gd name="T21" fmla="*/ 589 h 155"/>
                <a:gd name="T22" fmla="*/ 71 w 167"/>
                <a:gd name="T23" fmla="*/ 557 h 155"/>
                <a:gd name="T24" fmla="*/ 2 w 167"/>
                <a:gd name="T25" fmla="*/ 525 h 155"/>
                <a:gd name="T26" fmla="*/ 40 w 167"/>
                <a:gd name="T27" fmla="*/ 440 h 155"/>
                <a:gd name="T28" fmla="*/ 375 w 167"/>
                <a:gd name="T29" fmla="*/ 301 h 155"/>
                <a:gd name="T30" fmla="*/ 518 w 167"/>
                <a:gd name="T31" fmla="*/ 179 h 155"/>
                <a:gd name="T32" fmla="*/ 562 w 167"/>
                <a:gd name="T33" fmla="*/ 78 h 155"/>
                <a:gd name="T34" fmla="*/ 706 w 167"/>
                <a:gd name="T35" fmla="*/ 48 h 155"/>
                <a:gd name="T36" fmla="*/ 817 w 167"/>
                <a:gd name="T37" fmla="*/ 26 h 155"/>
                <a:gd name="T38" fmla="*/ 903 w 167"/>
                <a:gd name="T39" fmla="*/ 48 h 155"/>
                <a:gd name="T40" fmla="*/ 978 w 167"/>
                <a:gd name="T41" fmla="*/ 26 h 155"/>
                <a:gd name="T42" fmla="*/ 1086 w 167"/>
                <a:gd name="T43" fmla="*/ 26 h 155"/>
                <a:gd name="T44" fmla="*/ 1173 w 167"/>
                <a:gd name="T45" fmla="*/ 48 h 155"/>
                <a:gd name="T46" fmla="*/ 1209 w 167"/>
                <a:gd name="T47" fmla="*/ 32 h 155"/>
                <a:gd name="T48" fmla="*/ 1290 w 167"/>
                <a:gd name="T49" fmla="*/ 63 h 155"/>
                <a:gd name="T50" fmla="*/ 1304 w 167"/>
                <a:gd name="T51" fmla="*/ 346 h 155"/>
                <a:gd name="T52" fmla="*/ 1490 w 167"/>
                <a:gd name="T53" fmla="*/ 478 h 155"/>
                <a:gd name="T54" fmla="*/ 1463 w 167"/>
                <a:gd name="T55" fmla="*/ 557 h 155"/>
                <a:gd name="T56" fmla="*/ 1417 w 167"/>
                <a:gd name="T57" fmla="*/ 615 h 155"/>
                <a:gd name="T58" fmla="*/ 1314 w 167"/>
                <a:gd name="T59" fmla="*/ 573 h 155"/>
                <a:gd name="T60" fmla="*/ 1182 w 167"/>
                <a:gd name="T61" fmla="*/ 620 h 155"/>
                <a:gd name="T62" fmla="*/ 1095 w 167"/>
                <a:gd name="T63" fmla="*/ 738 h 155"/>
                <a:gd name="T64" fmla="*/ 1064 w 167"/>
                <a:gd name="T65" fmla="*/ 876 h 155"/>
                <a:gd name="T66" fmla="*/ 1036 w 167"/>
                <a:gd name="T67" fmla="*/ 941 h 155"/>
                <a:gd name="T68" fmla="*/ 1023 w 167"/>
                <a:gd name="T69" fmla="*/ 1024 h 155"/>
                <a:gd name="T70" fmla="*/ 1023 w 167"/>
                <a:gd name="T71" fmla="*/ 1120 h 155"/>
                <a:gd name="T72" fmla="*/ 889 w 167"/>
                <a:gd name="T73" fmla="*/ 1113 h 155"/>
                <a:gd name="T74" fmla="*/ 684 w 167"/>
                <a:gd name="T75" fmla="*/ 1039 h 155"/>
                <a:gd name="T76" fmla="*/ 620 w 167"/>
                <a:gd name="T77" fmla="*/ 1100 h 155"/>
                <a:gd name="T78" fmla="*/ 549 w 167"/>
                <a:gd name="T79" fmla="*/ 1120 h 155"/>
                <a:gd name="T80" fmla="*/ 467 w 167"/>
                <a:gd name="T81" fmla="*/ 1184 h 155"/>
                <a:gd name="T82" fmla="*/ 448 w 167"/>
                <a:gd name="T83" fmla="*/ 1241 h 155"/>
                <a:gd name="T84" fmla="*/ 375 w 167"/>
                <a:gd name="T85" fmla="*/ 1250 h 155"/>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167" h="155">
                  <a:moveTo>
                    <a:pt x="35" y="155"/>
                  </a:moveTo>
                  <a:lnTo>
                    <a:pt x="32" y="142"/>
                  </a:lnTo>
                  <a:lnTo>
                    <a:pt x="30" y="138"/>
                  </a:lnTo>
                  <a:lnTo>
                    <a:pt x="33" y="134"/>
                  </a:lnTo>
                  <a:lnTo>
                    <a:pt x="35" y="129"/>
                  </a:lnTo>
                  <a:lnTo>
                    <a:pt x="36" y="125"/>
                  </a:lnTo>
                  <a:lnTo>
                    <a:pt x="36" y="120"/>
                  </a:lnTo>
                  <a:lnTo>
                    <a:pt x="37" y="119"/>
                  </a:lnTo>
                  <a:lnTo>
                    <a:pt x="40" y="116"/>
                  </a:lnTo>
                  <a:lnTo>
                    <a:pt x="43" y="113"/>
                  </a:lnTo>
                  <a:lnTo>
                    <a:pt x="47" y="111"/>
                  </a:lnTo>
                  <a:lnTo>
                    <a:pt x="50" y="110"/>
                  </a:lnTo>
                  <a:lnTo>
                    <a:pt x="53" y="107"/>
                  </a:lnTo>
                  <a:lnTo>
                    <a:pt x="56" y="104"/>
                  </a:lnTo>
                  <a:lnTo>
                    <a:pt x="57" y="100"/>
                  </a:lnTo>
                  <a:lnTo>
                    <a:pt x="59" y="98"/>
                  </a:lnTo>
                  <a:lnTo>
                    <a:pt x="61" y="97"/>
                  </a:lnTo>
                  <a:lnTo>
                    <a:pt x="63" y="95"/>
                  </a:lnTo>
                  <a:lnTo>
                    <a:pt x="64" y="93"/>
                  </a:lnTo>
                  <a:lnTo>
                    <a:pt x="66" y="90"/>
                  </a:lnTo>
                  <a:lnTo>
                    <a:pt x="68" y="85"/>
                  </a:lnTo>
                  <a:lnTo>
                    <a:pt x="66" y="82"/>
                  </a:lnTo>
                  <a:lnTo>
                    <a:pt x="63" y="78"/>
                  </a:lnTo>
                  <a:lnTo>
                    <a:pt x="61" y="77"/>
                  </a:lnTo>
                  <a:lnTo>
                    <a:pt x="58" y="78"/>
                  </a:lnTo>
                  <a:lnTo>
                    <a:pt x="55" y="80"/>
                  </a:lnTo>
                  <a:lnTo>
                    <a:pt x="52" y="82"/>
                  </a:lnTo>
                  <a:lnTo>
                    <a:pt x="49" y="81"/>
                  </a:lnTo>
                  <a:lnTo>
                    <a:pt x="44" y="81"/>
                  </a:lnTo>
                  <a:lnTo>
                    <a:pt x="41" y="79"/>
                  </a:lnTo>
                  <a:lnTo>
                    <a:pt x="37" y="77"/>
                  </a:lnTo>
                  <a:lnTo>
                    <a:pt x="33" y="75"/>
                  </a:lnTo>
                  <a:lnTo>
                    <a:pt x="27" y="73"/>
                  </a:lnTo>
                  <a:lnTo>
                    <a:pt x="21" y="71"/>
                  </a:lnTo>
                  <a:lnTo>
                    <a:pt x="14" y="71"/>
                  </a:lnTo>
                  <a:lnTo>
                    <a:pt x="8" y="69"/>
                  </a:lnTo>
                  <a:lnTo>
                    <a:pt x="5" y="68"/>
                  </a:lnTo>
                  <a:lnTo>
                    <a:pt x="3" y="66"/>
                  </a:lnTo>
                  <a:lnTo>
                    <a:pt x="2" y="65"/>
                  </a:lnTo>
                  <a:lnTo>
                    <a:pt x="0" y="63"/>
                  </a:lnTo>
                  <a:lnTo>
                    <a:pt x="4" y="62"/>
                  </a:lnTo>
                  <a:lnTo>
                    <a:pt x="5" y="54"/>
                  </a:lnTo>
                  <a:lnTo>
                    <a:pt x="32" y="39"/>
                  </a:lnTo>
                  <a:lnTo>
                    <a:pt x="34" y="37"/>
                  </a:lnTo>
                  <a:lnTo>
                    <a:pt x="41" y="37"/>
                  </a:lnTo>
                  <a:lnTo>
                    <a:pt x="52" y="32"/>
                  </a:lnTo>
                  <a:lnTo>
                    <a:pt x="56" y="27"/>
                  </a:lnTo>
                  <a:lnTo>
                    <a:pt x="58" y="22"/>
                  </a:lnTo>
                  <a:lnTo>
                    <a:pt x="59" y="18"/>
                  </a:lnTo>
                  <a:lnTo>
                    <a:pt x="60" y="14"/>
                  </a:lnTo>
                  <a:lnTo>
                    <a:pt x="63" y="10"/>
                  </a:lnTo>
                  <a:lnTo>
                    <a:pt x="65" y="7"/>
                  </a:lnTo>
                  <a:lnTo>
                    <a:pt x="69" y="5"/>
                  </a:lnTo>
                  <a:lnTo>
                    <a:pt x="79" y="6"/>
                  </a:lnTo>
                  <a:lnTo>
                    <a:pt x="86" y="6"/>
                  </a:lnTo>
                  <a:lnTo>
                    <a:pt x="89" y="4"/>
                  </a:lnTo>
                  <a:lnTo>
                    <a:pt x="91" y="3"/>
                  </a:lnTo>
                  <a:lnTo>
                    <a:pt x="94" y="4"/>
                  </a:lnTo>
                  <a:lnTo>
                    <a:pt x="97" y="4"/>
                  </a:lnTo>
                  <a:lnTo>
                    <a:pt x="100" y="6"/>
                  </a:lnTo>
                  <a:lnTo>
                    <a:pt x="102" y="6"/>
                  </a:lnTo>
                  <a:lnTo>
                    <a:pt x="104" y="5"/>
                  </a:lnTo>
                  <a:lnTo>
                    <a:pt x="109" y="3"/>
                  </a:lnTo>
                  <a:lnTo>
                    <a:pt x="113" y="1"/>
                  </a:lnTo>
                  <a:lnTo>
                    <a:pt x="116" y="1"/>
                  </a:lnTo>
                  <a:lnTo>
                    <a:pt x="121" y="3"/>
                  </a:lnTo>
                  <a:lnTo>
                    <a:pt x="123" y="4"/>
                  </a:lnTo>
                  <a:lnTo>
                    <a:pt x="127" y="5"/>
                  </a:lnTo>
                  <a:lnTo>
                    <a:pt x="130" y="6"/>
                  </a:lnTo>
                  <a:lnTo>
                    <a:pt x="132" y="5"/>
                  </a:lnTo>
                  <a:lnTo>
                    <a:pt x="134" y="4"/>
                  </a:lnTo>
                  <a:lnTo>
                    <a:pt x="135" y="4"/>
                  </a:lnTo>
                  <a:lnTo>
                    <a:pt x="139" y="0"/>
                  </a:lnTo>
                  <a:lnTo>
                    <a:pt x="142" y="2"/>
                  </a:lnTo>
                  <a:lnTo>
                    <a:pt x="143" y="8"/>
                  </a:lnTo>
                  <a:lnTo>
                    <a:pt x="141" y="22"/>
                  </a:lnTo>
                  <a:lnTo>
                    <a:pt x="141" y="34"/>
                  </a:lnTo>
                  <a:lnTo>
                    <a:pt x="145" y="43"/>
                  </a:lnTo>
                  <a:lnTo>
                    <a:pt x="152" y="50"/>
                  </a:lnTo>
                  <a:lnTo>
                    <a:pt x="167" y="57"/>
                  </a:lnTo>
                  <a:lnTo>
                    <a:pt x="165" y="59"/>
                  </a:lnTo>
                  <a:lnTo>
                    <a:pt x="164" y="62"/>
                  </a:lnTo>
                  <a:lnTo>
                    <a:pt x="163" y="65"/>
                  </a:lnTo>
                  <a:lnTo>
                    <a:pt x="163" y="69"/>
                  </a:lnTo>
                  <a:lnTo>
                    <a:pt x="162" y="73"/>
                  </a:lnTo>
                  <a:lnTo>
                    <a:pt x="161" y="76"/>
                  </a:lnTo>
                  <a:lnTo>
                    <a:pt x="158" y="76"/>
                  </a:lnTo>
                  <a:lnTo>
                    <a:pt x="155" y="76"/>
                  </a:lnTo>
                  <a:lnTo>
                    <a:pt x="151" y="73"/>
                  </a:lnTo>
                  <a:lnTo>
                    <a:pt x="146" y="71"/>
                  </a:lnTo>
                  <a:lnTo>
                    <a:pt x="141" y="73"/>
                  </a:lnTo>
                  <a:lnTo>
                    <a:pt x="136" y="74"/>
                  </a:lnTo>
                  <a:lnTo>
                    <a:pt x="132" y="77"/>
                  </a:lnTo>
                  <a:lnTo>
                    <a:pt x="127" y="81"/>
                  </a:lnTo>
                  <a:lnTo>
                    <a:pt x="124" y="86"/>
                  </a:lnTo>
                  <a:lnTo>
                    <a:pt x="122" y="92"/>
                  </a:lnTo>
                  <a:lnTo>
                    <a:pt x="119" y="99"/>
                  </a:lnTo>
                  <a:lnTo>
                    <a:pt x="119" y="105"/>
                  </a:lnTo>
                  <a:lnTo>
                    <a:pt x="119" y="109"/>
                  </a:lnTo>
                  <a:lnTo>
                    <a:pt x="117" y="112"/>
                  </a:lnTo>
                  <a:lnTo>
                    <a:pt x="115" y="113"/>
                  </a:lnTo>
                  <a:lnTo>
                    <a:pt x="115" y="117"/>
                  </a:lnTo>
                  <a:lnTo>
                    <a:pt x="115" y="121"/>
                  </a:lnTo>
                  <a:lnTo>
                    <a:pt x="114" y="124"/>
                  </a:lnTo>
                  <a:lnTo>
                    <a:pt x="114" y="127"/>
                  </a:lnTo>
                  <a:lnTo>
                    <a:pt x="115" y="131"/>
                  </a:lnTo>
                  <a:lnTo>
                    <a:pt x="115" y="135"/>
                  </a:lnTo>
                  <a:lnTo>
                    <a:pt x="114" y="139"/>
                  </a:lnTo>
                  <a:lnTo>
                    <a:pt x="111" y="144"/>
                  </a:lnTo>
                  <a:lnTo>
                    <a:pt x="106" y="141"/>
                  </a:lnTo>
                  <a:lnTo>
                    <a:pt x="99" y="138"/>
                  </a:lnTo>
                  <a:lnTo>
                    <a:pt x="93" y="134"/>
                  </a:lnTo>
                  <a:lnTo>
                    <a:pt x="82" y="129"/>
                  </a:lnTo>
                  <a:lnTo>
                    <a:pt x="76" y="128"/>
                  </a:lnTo>
                  <a:lnTo>
                    <a:pt x="73" y="129"/>
                  </a:lnTo>
                  <a:lnTo>
                    <a:pt x="72" y="131"/>
                  </a:lnTo>
                  <a:lnTo>
                    <a:pt x="69" y="136"/>
                  </a:lnTo>
                  <a:lnTo>
                    <a:pt x="66" y="136"/>
                  </a:lnTo>
                  <a:lnTo>
                    <a:pt x="62" y="136"/>
                  </a:lnTo>
                  <a:lnTo>
                    <a:pt x="61" y="139"/>
                  </a:lnTo>
                  <a:lnTo>
                    <a:pt x="58" y="141"/>
                  </a:lnTo>
                  <a:lnTo>
                    <a:pt x="55" y="144"/>
                  </a:lnTo>
                  <a:lnTo>
                    <a:pt x="51" y="146"/>
                  </a:lnTo>
                  <a:lnTo>
                    <a:pt x="50" y="147"/>
                  </a:lnTo>
                  <a:lnTo>
                    <a:pt x="50" y="151"/>
                  </a:lnTo>
                  <a:lnTo>
                    <a:pt x="50" y="154"/>
                  </a:lnTo>
                  <a:lnTo>
                    <a:pt x="47" y="155"/>
                  </a:lnTo>
                  <a:lnTo>
                    <a:pt x="44" y="155"/>
                  </a:lnTo>
                  <a:lnTo>
                    <a:pt x="41" y="155"/>
                  </a:lnTo>
                  <a:lnTo>
                    <a:pt x="35" y="155"/>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6" name="Freeform 50">
              <a:extLst>
                <a:ext uri="{FF2B5EF4-FFF2-40B4-BE49-F238E27FC236}">
                  <a16:creationId xmlns:a16="http://schemas.microsoft.com/office/drawing/2014/main" id="{00000000-0008-0000-0900-00003E7E1200}"/>
                </a:ext>
              </a:extLst>
            </xdr:cNvPr>
            <xdr:cNvSpPr>
              <a:spLocks noChangeAspect="1"/>
            </xdr:cNvSpPr>
          </xdr:nvSpPr>
          <xdr:spPr bwMode="auto">
            <a:xfrm rot="238154">
              <a:off x="152" y="3185"/>
              <a:ext cx="142" cy="140"/>
            </a:xfrm>
            <a:custGeom>
              <a:avLst/>
              <a:gdLst>
                <a:gd name="T0" fmla="*/ 427 w 115"/>
                <a:gd name="T1" fmla="*/ 860 h 114"/>
                <a:gd name="T2" fmla="*/ 316 w 115"/>
                <a:gd name="T3" fmla="*/ 818 h 114"/>
                <a:gd name="T4" fmla="*/ 207 w 115"/>
                <a:gd name="T5" fmla="*/ 721 h 114"/>
                <a:gd name="T6" fmla="*/ 147 w 115"/>
                <a:gd name="T7" fmla="*/ 661 h 114"/>
                <a:gd name="T8" fmla="*/ 175 w 115"/>
                <a:gd name="T9" fmla="*/ 615 h 114"/>
                <a:gd name="T10" fmla="*/ 147 w 115"/>
                <a:gd name="T11" fmla="*/ 580 h 114"/>
                <a:gd name="T12" fmla="*/ 99 w 115"/>
                <a:gd name="T13" fmla="*/ 571 h 114"/>
                <a:gd name="T14" fmla="*/ 32 w 115"/>
                <a:gd name="T15" fmla="*/ 522 h 114"/>
                <a:gd name="T16" fmla="*/ 2 w 115"/>
                <a:gd name="T17" fmla="*/ 351 h 114"/>
                <a:gd name="T18" fmla="*/ 93 w 115"/>
                <a:gd name="T19" fmla="*/ 298 h 114"/>
                <a:gd name="T20" fmla="*/ 75 w 115"/>
                <a:gd name="T21" fmla="*/ 258 h 114"/>
                <a:gd name="T22" fmla="*/ 2 w 115"/>
                <a:gd name="T23" fmla="*/ 163 h 114"/>
                <a:gd name="T24" fmla="*/ 40 w 115"/>
                <a:gd name="T25" fmla="*/ 108 h 114"/>
                <a:gd name="T26" fmla="*/ 168 w 115"/>
                <a:gd name="T27" fmla="*/ 0 h 114"/>
                <a:gd name="T28" fmla="*/ 267 w 115"/>
                <a:gd name="T29" fmla="*/ 108 h 114"/>
                <a:gd name="T30" fmla="*/ 390 w 115"/>
                <a:gd name="T31" fmla="*/ 131 h 114"/>
                <a:gd name="T32" fmla="*/ 415 w 115"/>
                <a:gd name="T33" fmla="*/ 146 h 114"/>
                <a:gd name="T34" fmla="*/ 454 w 115"/>
                <a:gd name="T35" fmla="*/ 171 h 114"/>
                <a:gd name="T36" fmla="*/ 561 w 115"/>
                <a:gd name="T37" fmla="*/ 184 h 114"/>
                <a:gd name="T38" fmla="*/ 661 w 115"/>
                <a:gd name="T39" fmla="*/ 220 h 114"/>
                <a:gd name="T40" fmla="*/ 730 w 115"/>
                <a:gd name="T41" fmla="*/ 246 h 114"/>
                <a:gd name="T42" fmla="*/ 799 w 115"/>
                <a:gd name="T43" fmla="*/ 270 h 114"/>
                <a:gd name="T44" fmla="*/ 843 w 115"/>
                <a:gd name="T45" fmla="*/ 258 h 114"/>
                <a:gd name="T46" fmla="*/ 890 w 115"/>
                <a:gd name="T47" fmla="*/ 233 h 114"/>
                <a:gd name="T48" fmla="*/ 937 w 115"/>
                <a:gd name="T49" fmla="*/ 273 h 114"/>
                <a:gd name="T50" fmla="*/ 937 w 115"/>
                <a:gd name="T51" fmla="*/ 335 h 114"/>
                <a:gd name="T52" fmla="*/ 908 w 115"/>
                <a:gd name="T53" fmla="*/ 371 h 114"/>
                <a:gd name="T54" fmla="*/ 877 w 115"/>
                <a:gd name="T55" fmla="*/ 402 h 114"/>
                <a:gd name="T56" fmla="*/ 850 w 115"/>
                <a:gd name="T57" fmla="*/ 447 h 114"/>
                <a:gd name="T58" fmla="*/ 801 w 115"/>
                <a:gd name="T59" fmla="*/ 494 h 114"/>
                <a:gd name="T60" fmla="*/ 742 w 115"/>
                <a:gd name="T61" fmla="*/ 515 h 114"/>
                <a:gd name="T62" fmla="*/ 693 w 115"/>
                <a:gd name="T63" fmla="*/ 560 h 114"/>
                <a:gd name="T64" fmla="*/ 683 w 115"/>
                <a:gd name="T65" fmla="*/ 610 h 114"/>
                <a:gd name="T66" fmla="*/ 661 w 115"/>
                <a:gd name="T67" fmla="*/ 677 h 114"/>
                <a:gd name="T68" fmla="*/ 632 w 115"/>
                <a:gd name="T69" fmla="*/ 701 h 114"/>
                <a:gd name="T70" fmla="*/ 482 w 115"/>
                <a:gd name="T71" fmla="*/ 607 h 114"/>
                <a:gd name="T72" fmla="*/ 407 w 115"/>
                <a:gd name="T73" fmla="*/ 648 h 114"/>
                <a:gd name="T74" fmla="*/ 394 w 115"/>
                <a:gd name="T75" fmla="*/ 712 h 114"/>
                <a:gd name="T76" fmla="*/ 454 w 115"/>
                <a:gd name="T77" fmla="*/ 776 h 114"/>
                <a:gd name="T78" fmla="*/ 463 w 115"/>
                <a:gd name="T79" fmla="*/ 888 h 114"/>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115" h="114">
                  <a:moveTo>
                    <a:pt x="56" y="114"/>
                  </a:moveTo>
                  <a:lnTo>
                    <a:pt x="52" y="110"/>
                  </a:lnTo>
                  <a:lnTo>
                    <a:pt x="44" y="107"/>
                  </a:lnTo>
                  <a:lnTo>
                    <a:pt x="38" y="105"/>
                  </a:lnTo>
                  <a:lnTo>
                    <a:pt x="34" y="103"/>
                  </a:lnTo>
                  <a:lnTo>
                    <a:pt x="25" y="92"/>
                  </a:lnTo>
                  <a:lnTo>
                    <a:pt x="21" y="88"/>
                  </a:lnTo>
                  <a:lnTo>
                    <a:pt x="18" y="85"/>
                  </a:lnTo>
                  <a:lnTo>
                    <a:pt x="19" y="83"/>
                  </a:lnTo>
                  <a:lnTo>
                    <a:pt x="21" y="79"/>
                  </a:lnTo>
                  <a:lnTo>
                    <a:pt x="20" y="76"/>
                  </a:lnTo>
                  <a:lnTo>
                    <a:pt x="18" y="74"/>
                  </a:lnTo>
                  <a:lnTo>
                    <a:pt x="16" y="73"/>
                  </a:lnTo>
                  <a:lnTo>
                    <a:pt x="12" y="73"/>
                  </a:lnTo>
                  <a:lnTo>
                    <a:pt x="8" y="71"/>
                  </a:lnTo>
                  <a:lnTo>
                    <a:pt x="4" y="67"/>
                  </a:lnTo>
                  <a:lnTo>
                    <a:pt x="0" y="49"/>
                  </a:lnTo>
                  <a:lnTo>
                    <a:pt x="2" y="45"/>
                  </a:lnTo>
                  <a:lnTo>
                    <a:pt x="9" y="40"/>
                  </a:lnTo>
                  <a:lnTo>
                    <a:pt x="11" y="38"/>
                  </a:lnTo>
                  <a:lnTo>
                    <a:pt x="11" y="35"/>
                  </a:lnTo>
                  <a:lnTo>
                    <a:pt x="9" y="33"/>
                  </a:lnTo>
                  <a:lnTo>
                    <a:pt x="2" y="25"/>
                  </a:lnTo>
                  <a:lnTo>
                    <a:pt x="2" y="21"/>
                  </a:lnTo>
                  <a:lnTo>
                    <a:pt x="2" y="15"/>
                  </a:lnTo>
                  <a:lnTo>
                    <a:pt x="5" y="14"/>
                  </a:lnTo>
                  <a:lnTo>
                    <a:pt x="10" y="9"/>
                  </a:lnTo>
                  <a:lnTo>
                    <a:pt x="20" y="0"/>
                  </a:lnTo>
                  <a:lnTo>
                    <a:pt x="23" y="3"/>
                  </a:lnTo>
                  <a:lnTo>
                    <a:pt x="32" y="14"/>
                  </a:lnTo>
                  <a:lnTo>
                    <a:pt x="38" y="17"/>
                  </a:lnTo>
                  <a:lnTo>
                    <a:pt x="47" y="16"/>
                  </a:lnTo>
                  <a:lnTo>
                    <a:pt x="49" y="18"/>
                  </a:lnTo>
                  <a:lnTo>
                    <a:pt x="50" y="19"/>
                  </a:lnTo>
                  <a:lnTo>
                    <a:pt x="52" y="21"/>
                  </a:lnTo>
                  <a:lnTo>
                    <a:pt x="55" y="22"/>
                  </a:lnTo>
                  <a:lnTo>
                    <a:pt x="61" y="24"/>
                  </a:lnTo>
                  <a:lnTo>
                    <a:pt x="68" y="24"/>
                  </a:lnTo>
                  <a:lnTo>
                    <a:pt x="74" y="26"/>
                  </a:lnTo>
                  <a:lnTo>
                    <a:pt x="80" y="28"/>
                  </a:lnTo>
                  <a:lnTo>
                    <a:pt x="84" y="30"/>
                  </a:lnTo>
                  <a:lnTo>
                    <a:pt x="88" y="32"/>
                  </a:lnTo>
                  <a:lnTo>
                    <a:pt x="91" y="34"/>
                  </a:lnTo>
                  <a:lnTo>
                    <a:pt x="96" y="34"/>
                  </a:lnTo>
                  <a:lnTo>
                    <a:pt x="99" y="35"/>
                  </a:lnTo>
                  <a:lnTo>
                    <a:pt x="102" y="33"/>
                  </a:lnTo>
                  <a:lnTo>
                    <a:pt x="105" y="31"/>
                  </a:lnTo>
                  <a:lnTo>
                    <a:pt x="108" y="30"/>
                  </a:lnTo>
                  <a:lnTo>
                    <a:pt x="110" y="31"/>
                  </a:lnTo>
                  <a:lnTo>
                    <a:pt x="113" y="35"/>
                  </a:lnTo>
                  <a:lnTo>
                    <a:pt x="115" y="38"/>
                  </a:lnTo>
                  <a:lnTo>
                    <a:pt x="113" y="43"/>
                  </a:lnTo>
                  <a:lnTo>
                    <a:pt x="111" y="46"/>
                  </a:lnTo>
                  <a:lnTo>
                    <a:pt x="110" y="48"/>
                  </a:lnTo>
                  <a:lnTo>
                    <a:pt x="108" y="50"/>
                  </a:lnTo>
                  <a:lnTo>
                    <a:pt x="106" y="51"/>
                  </a:lnTo>
                  <a:lnTo>
                    <a:pt x="104" y="53"/>
                  </a:lnTo>
                  <a:lnTo>
                    <a:pt x="103" y="57"/>
                  </a:lnTo>
                  <a:lnTo>
                    <a:pt x="100" y="60"/>
                  </a:lnTo>
                  <a:lnTo>
                    <a:pt x="97" y="63"/>
                  </a:lnTo>
                  <a:lnTo>
                    <a:pt x="94" y="64"/>
                  </a:lnTo>
                  <a:lnTo>
                    <a:pt x="90" y="66"/>
                  </a:lnTo>
                  <a:lnTo>
                    <a:pt x="87" y="69"/>
                  </a:lnTo>
                  <a:lnTo>
                    <a:pt x="84" y="72"/>
                  </a:lnTo>
                  <a:lnTo>
                    <a:pt x="83" y="73"/>
                  </a:lnTo>
                  <a:lnTo>
                    <a:pt x="83" y="78"/>
                  </a:lnTo>
                  <a:lnTo>
                    <a:pt x="82" y="82"/>
                  </a:lnTo>
                  <a:lnTo>
                    <a:pt x="80" y="87"/>
                  </a:lnTo>
                  <a:lnTo>
                    <a:pt x="77" y="91"/>
                  </a:lnTo>
                  <a:lnTo>
                    <a:pt x="77" y="90"/>
                  </a:lnTo>
                  <a:lnTo>
                    <a:pt x="65" y="80"/>
                  </a:lnTo>
                  <a:lnTo>
                    <a:pt x="58" y="77"/>
                  </a:lnTo>
                  <a:lnTo>
                    <a:pt x="52" y="79"/>
                  </a:lnTo>
                  <a:lnTo>
                    <a:pt x="49" y="83"/>
                  </a:lnTo>
                  <a:lnTo>
                    <a:pt x="48" y="87"/>
                  </a:lnTo>
                  <a:lnTo>
                    <a:pt x="48" y="91"/>
                  </a:lnTo>
                  <a:lnTo>
                    <a:pt x="52" y="95"/>
                  </a:lnTo>
                  <a:lnTo>
                    <a:pt x="55" y="99"/>
                  </a:lnTo>
                  <a:lnTo>
                    <a:pt x="56" y="104"/>
                  </a:lnTo>
                  <a:lnTo>
                    <a:pt x="56" y="114"/>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67" name="Freeform 51">
              <a:extLst>
                <a:ext uri="{FF2B5EF4-FFF2-40B4-BE49-F238E27FC236}">
                  <a16:creationId xmlns:a16="http://schemas.microsoft.com/office/drawing/2014/main" id="{00000000-0008-0000-0900-00003F7E1200}"/>
                </a:ext>
              </a:extLst>
            </xdr:cNvPr>
            <xdr:cNvSpPr>
              <a:spLocks noChangeAspect="1"/>
            </xdr:cNvSpPr>
          </xdr:nvSpPr>
          <xdr:spPr bwMode="auto">
            <a:xfrm rot="238154">
              <a:off x="95" y="3199"/>
              <a:ext cx="151" cy="201"/>
            </a:xfrm>
            <a:custGeom>
              <a:avLst/>
              <a:gdLst>
                <a:gd name="T0" fmla="*/ 856 w 121"/>
                <a:gd name="T1" fmla="*/ 771 h 163"/>
                <a:gd name="T2" fmla="*/ 735 w 121"/>
                <a:gd name="T3" fmla="*/ 731 h 163"/>
                <a:gd name="T4" fmla="*/ 614 w 121"/>
                <a:gd name="T5" fmla="*/ 625 h 163"/>
                <a:gd name="T6" fmla="*/ 550 w 121"/>
                <a:gd name="T7" fmla="*/ 572 h 163"/>
                <a:gd name="T8" fmla="*/ 585 w 121"/>
                <a:gd name="T9" fmla="*/ 523 h 163"/>
                <a:gd name="T10" fmla="*/ 550 w 121"/>
                <a:gd name="T11" fmla="*/ 481 h 163"/>
                <a:gd name="T12" fmla="*/ 492 w 121"/>
                <a:gd name="T13" fmla="*/ 477 h 163"/>
                <a:gd name="T14" fmla="*/ 421 w 121"/>
                <a:gd name="T15" fmla="*/ 424 h 163"/>
                <a:gd name="T16" fmla="*/ 404 w 121"/>
                <a:gd name="T17" fmla="*/ 247 h 163"/>
                <a:gd name="T18" fmla="*/ 478 w 121"/>
                <a:gd name="T19" fmla="*/ 185 h 163"/>
                <a:gd name="T20" fmla="*/ 472 w 121"/>
                <a:gd name="T21" fmla="*/ 146 h 163"/>
                <a:gd name="T22" fmla="*/ 404 w 121"/>
                <a:gd name="T23" fmla="*/ 48 h 163"/>
                <a:gd name="T24" fmla="*/ 362 w 121"/>
                <a:gd name="T25" fmla="*/ 1 h 163"/>
                <a:gd name="T26" fmla="*/ 186 w 121"/>
                <a:gd name="T27" fmla="*/ 110 h 163"/>
                <a:gd name="T28" fmla="*/ 89 w 121"/>
                <a:gd name="T29" fmla="*/ 168 h 163"/>
                <a:gd name="T30" fmla="*/ 32 w 121"/>
                <a:gd name="T31" fmla="*/ 316 h 163"/>
                <a:gd name="T32" fmla="*/ 111 w 121"/>
                <a:gd name="T33" fmla="*/ 424 h 163"/>
                <a:gd name="T34" fmla="*/ 187 w 121"/>
                <a:gd name="T35" fmla="*/ 485 h 163"/>
                <a:gd name="T36" fmla="*/ 173 w 121"/>
                <a:gd name="T37" fmla="*/ 559 h 163"/>
                <a:gd name="T38" fmla="*/ 187 w 121"/>
                <a:gd name="T39" fmla="*/ 619 h 163"/>
                <a:gd name="T40" fmla="*/ 303 w 121"/>
                <a:gd name="T41" fmla="*/ 645 h 163"/>
                <a:gd name="T42" fmla="*/ 404 w 121"/>
                <a:gd name="T43" fmla="*/ 645 h 163"/>
                <a:gd name="T44" fmla="*/ 472 w 121"/>
                <a:gd name="T45" fmla="*/ 725 h 163"/>
                <a:gd name="T46" fmla="*/ 452 w 121"/>
                <a:gd name="T47" fmla="*/ 811 h 163"/>
                <a:gd name="T48" fmla="*/ 404 w 121"/>
                <a:gd name="T49" fmla="*/ 872 h 163"/>
                <a:gd name="T50" fmla="*/ 324 w 121"/>
                <a:gd name="T51" fmla="*/ 872 h 163"/>
                <a:gd name="T52" fmla="*/ 337 w 121"/>
                <a:gd name="T53" fmla="*/ 705 h 163"/>
                <a:gd name="T54" fmla="*/ 303 w 121"/>
                <a:gd name="T55" fmla="*/ 667 h 163"/>
                <a:gd name="T56" fmla="*/ 270 w 121"/>
                <a:gd name="T57" fmla="*/ 658 h 163"/>
                <a:gd name="T58" fmla="*/ 233 w 121"/>
                <a:gd name="T59" fmla="*/ 658 h 163"/>
                <a:gd name="T60" fmla="*/ 157 w 121"/>
                <a:gd name="T61" fmla="*/ 619 h 163"/>
                <a:gd name="T62" fmla="*/ 96 w 121"/>
                <a:gd name="T63" fmla="*/ 559 h 163"/>
                <a:gd name="T64" fmla="*/ 26 w 121"/>
                <a:gd name="T65" fmla="*/ 559 h 163"/>
                <a:gd name="T66" fmla="*/ 0 w 121"/>
                <a:gd name="T67" fmla="*/ 619 h 163"/>
                <a:gd name="T68" fmla="*/ 40 w 121"/>
                <a:gd name="T69" fmla="*/ 667 h 163"/>
                <a:gd name="T70" fmla="*/ 50 w 121"/>
                <a:gd name="T71" fmla="*/ 713 h 163"/>
                <a:gd name="T72" fmla="*/ 71 w 121"/>
                <a:gd name="T73" fmla="*/ 842 h 163"/>
                <a:gd name="T74" fmla="*/ 186 w 121"/>
                <a:gd name="T75" fmla="*/ 933 h 163"/>
                <a:gd name="T76" fmla="*/ 187 w 121"/>
                <a:gd name="T77" fmla="*/ 1128 h 163"/>
                <a:gd name="T78" fmla="*/ 157 w 121"/>
                <a:gd name="T79" fmla="*/ 1189 h 163"/>
                <a:gd name="T80" fmla="*/ 150 w 121"/>
                <a:gd name="T81" fmla="*/ 1261 h 163"/>
                <a:gd name="T82" fmla="*/ 212 w 121"/>
                <a:gd name="T83" fmla="*/ 1280 h 163"/>
                <a:gd name="T84" fmla="*/ 404 w 121"/>
                <a:gd name="T85" fmla="*/ 1188 h 163"/>
                <a:gd name="T86" fmla="*/ 492 w 121"/>
                <a:gd name="T87" fmla="*/ 1072 h 163"/>
                <a:gd name="T88" fmla="*/ 745 w 121"/>
                <a:gd name="T89" fmla="*/ 1072 h 163"/>
                <a:gd name="T90" fmla="*/ 766 w 121"/>
                <a:gd name="T91" fmla="*/ 1100 h 163"/>
                <a:gd name="T92" fmla="*/ 730 w 121"/>
                <a:gd name="T93" fmla="*/ 1149 h 163"/>
                <a:gd name="T94" fmla="*/ 683 w 121"/>
                <a:gd name="T95" fmla="*/ 1247 h 163"/>
                <a:gd name="T96" fmla="*/ 735 w 121"/>
                <a:gd name="T97" fmla="*/ 1326 h 163"/>
                <a:gd name="T98" fmla="*/ 930 w 121"/>
                <a:gd name="T99" fmla="*/ 1300 h 163"/>
                <a:gd name="T100" fmla="*/ 1068 w 121"/>
                <a:gd name="T101" fmla="*/ 1173 h 163"/>
                <a:gd name="T102" fmla="*/ 1097 w 121"/>
                <a:gd name="T103" fmla="*/ 966 h 163"/>
                <a:gd name="T104" fmla="*/ 988 w 121"/>
                <a:gd name="T105" fmla="*/ 879 h 163"/>
                <a:gd name="T106" fmla="*/ 887 w 121"/>
                <a:gd name="T107" fmla="*/ 894 h 163"/>
                <a:gd name="T108" fmla="*/ 817 w 121"/>
                <a:gd name="T109" fmla="*/ 909 h 163"/>
                <a:gd name="T110" fmla="*/ 761 w 121"/>
                <a:gd name="T111" fmla="*/ 915 h 163"/>
                <a:gd name="T112" fmla="*/ 730 w 121"/>
                <a:gd name="T113" fmla="*/ 909 h 163"/>
                <a:gd name="T114" fmla="*/ 817 w 121"/>
                <a:gd name="T115" fmla="*/ 879 h 163"/>
                <a:gd name="T116" fmla="*/ 887 w 121"/>
                <a:gd name="T117" fmla="*/ 850 h 163"/>
                <a:gd name="T118" fmla="*/ 894 w 121"/>
                <a:gd name="T119" fmla="*/ 803 h 163"/>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21" h="163">
                  <a:moveTo>
                    <a:pt x="98" y="99"/>
                  </a:moveTo>
                  <a:lnTo>
                    <a:pt x="94" y="95"/>
                  </a:lnTo>
                  <a:lnTo>
                    <a:pt x="86" y="92"/>
                  </a:lnTo>
                  <a:lnTo>
                    <a:pt x="80" y="90"/>
                  </a:lnTo>
                  <a:lnTo>
                    <a:pt x="76" y="88"/>
                  </a:lnTo>
                  <a:lnTo>
                    <a:pt x="67" y="77"/>
                  </a:lnTo>
                  <a:lnTo>
                    <a:pt x="63" y="73"/>
                  </a:lnTo>
                  <a:lnTo>
                    <a:pt x="60" y="70"/>
                  </a:lnTo>
                  <a:lnTo>
                    <a:pt x="61" y="68"/>
                  </a:lnTo>
                  <a:lnTo>
                    <a:pt x="63" y="64"/>
                  </a:lnTo>
                  <a:lnTo>
                    <a:pt x="62" y="61"/>
                  </a:lnTo>
                  <a:lnTo>
                    <a:pt x="60" y="59"/>
                  </a:lnTo>
                  <a:lnTo>
                    <a:pt x="58" y="58"/>
                  </a:lnTo>
                  <a:lnTo>
                    <a:pt x="54" y="58"/>
                  </a:lnTo>
                  <a:lnTo>
                    <a:pt x="50" y="56"/>
                  </a:lnTo>
                  <a:lnTo>
                    <a:pt x="46" y="52"/>
                  </a:lnTo>
                  <a:lnTo>
                    <a:pt x="42" y="34"/>
                  </a:lnTo>
                  <a:lnTo>
                    <a:pt x="44" y="30"/>
                  </a:lnTo>
                  <a:lnTo>
                    <a:pt x="51" y="25"/>
                  </a:lnTo>
                  <a:lnTo>
                    <a:pt x="53" y="23"/>
                  </a:lnTo>
                  <a:lnTo>
                    <a:pt x="53" y="20"/>
                  </a:lnTo>
                  <a:lnTo>
                    <a:pt x="51" y="18"/>
                  </a:lnTo>
                  <a:lnTo>
                    <a:pt x="44" y="10"/>
                  </a:lnTo>
                  <a:lnTo>
                    <a:pt x="44" y="6"/>
                  </a:lnTo>
                  <a:lnTo>
                    <a:pt x="44" y="0"/>
                  </a:lnTo>
                  <a:lnTo>
                    <a:pt x="39" y="1"/>
                  </a:lnTo>
                  <a:lnTo>
                    <a:pt x="31" y="8"/>
                  </a:lnTo>
                  <a:lnTo>
                    <a:pt x="20" y="13"/>
                  </a:lnTo>
                  <a:lnTo>
                    <a:pt x="12" y="14"/>
                  </a:lnTo>
                  <a:lnTo>
                    <a:pt x="10" y="20"/>
                  </a:lnTo>
                  <a:lnTo>
                    <a:pt x="8" y="24"/>
                  </a:lnTo>
                  <a:lnTo>
                    <a:pt x="4" y="39"/>
                  </a:lnTo>
                  <a:lnTo>
                    <a:pt x="5" y="46"/>
                  </a:lnTo>
                  <a:lnTo>
                    <a:pt x="12" y="52"/>
                  </a:lnTo>
                  <a:lnTo>
                    <a:pt x="20" y="55"/>
                  </a:lnTo>
                  <a:lnTo>
                    <a:pt x="21" y="60"/>
                  </a:lnTo>
                  <a:lnTo>
                    <a:pt x="20" y="64"/>
                  </a:lnTo>
                  <a:lnTo>
                    <a:pt x="19" y="69"/>
                  </a:lnTo>
                  <a:lnTo>
                    <a:pt x="18" y="74"/>
                  </a:lnTo>
                  <a:lnTo>
                    <a:pt x="21" y="76"/>
                  </a:lnTo>
                  <a:lnTo>
                    <a:pt x="27" y="78"/>
                  </a:lnTo>
                  <a:lnTo>
                    <a:pt x="33" y="79"/>
                  </a:lnTo>
                  <a:lnTo>
                    <a:pt x="40" y="79"/>
                  </a:lnTo>
                  <a:lnTo>
                    <a:pt x="44" y="79"/>
                  </a:lnTo>
                  <a:lnTo>
                    <a:pt x="47" y="82"/>
                  </a:lnTo>
                  <a:lnTo>
                    <a:pt x="51" y="89"/>
                  </a:lnTo>
                  <a:lnTo>
                    <a:pt x="50" y="96"/>
                  </a:lnTo>
                  <a:lnTo>
                    <a:pt x="49" y="100"/>
                  </a:lnTo>
                  <a:lnTo>
                    <a:pt x="53" y="111"/>
                  </a:lnTo>
                  <a:lnTo>
                    <a:pt x="44" y="107"/>
                  </a:lnTo>
                  <a:lnTo>
                    <a:pt x="37" y="107"/>
                  </a:lnTo>
                  <a:lnTo>
                    <a:pt x="35" y="107"/>
                  </a:lnTo>
                  <a:lnTo>
                    <a:pt x="36" y="99"/>
                  </a:lnTo>
                  <a:lnTo>
                    <a:pt x="37" y="86"/>
                  </a:lnTo>
                  <a:lnTo>
                    <a:pt x="35" y="83"/>
                  </a:lnTo>
                  <a:lnTo>
                    <a:pt x="33" y="82"/>
                  </a:lnTo>
                  <a:lnTo>
                    <a:pt x="31" y="81"/>
                  </a:lnTo>
                  <a:lnTo>
                    <a:pt x="30" y="81"/>
                  </a:lnTo>
                  <a:lnTo>
                    <a:pt x="28" y="81"/>
                  </a:lnTo>
                  <a:lnTo>
                    <a:pt x="26" y="81"/>
                  </a:lnTo>
                  <a:lnTo>
                    <a:pt x="23" y="80"/>
                  </a:lnTo>
                  <a:lnTo>
                    <a:pt x="18" y="76"/>
                  </a:lnTo>
                  <a:lnTo>
                    <a:pt x="15" y="72"/>
                  </a:lnTo>
                  <a:lnTo>
                    <a:pt x="11" y="69"/>
                  </a:lnTo>
                  <a:lnTo>
                    <a:pt x="8" y="67"/>
                  </a:lnTo>
                  <a:lnTo>
                    <a:pt x="3" y="69"/>
                  </a:lnTo>
                  <a:lnTo>
                    <a:pt x="1" y="73"/>
                  </a:lnTo>
                  <a:lnTo>
                    <a:pt x="0" y="76"/>
                  </a:lnTo>
                  <a:lnTo>
                    <a:pt x="1" y="79"/>
                  </a:lnTo>
                  <a:lnTo>
                    <a:pt x="5" y="82"/>
                  </a:lnTo>
                  <a:lnTo>
                    <a:pt x="7" y="84"/>
                  </a:lnTo>
                  <a:lnTo>
                    <a:pt x="6" y="88"/>
                  </a:lnTo>
                  <a:lnTo>
                    <a:pt x="6" y="94"/>
                  </a:lnTo>
                  <a:lnTo>
                    <a:pt x="8" y="103"/>
                  </a:lnTo>
                  <a:lnTo>
                    <a:pt x="15" y="111"/>
                  </a:lnTo>
                  <a:lnTo>
                    <a:pt x="20" y="115"/>
                  </a:lnTo>
                  <a:lnTo>
                    <a:pt x="22" y="120"/>
                  </a:lnTo>
                  <a:lnTo>
                    <a:pt x="21" y="139"/>
                  </a:lnTo>
                  <a:lnTo>
                    <a:pt x="20" y="142"/>
                  </a:lnTo>
                  <a:lnTo>
                    <a:pt x="18" y="146"/>
                  </a:lnTo>
                  <a:lnTo>
                    <a:pt x="16" y="152"/>
                  </a:lnTo>
                  <a:lnTo>
                    <a:pt x="17" y="155"/>
                  </a:lnTo>
                  <a:lnTo>
                    <a:pt x="19" y="158"/>
                  </a:lnTo>
                  <a:lnTo>
                    <a:pt x="23" y="157"/>
                  </a:lnTo>
                  <a:lnTo>
                    <a:pt x="41" y="148"/>
                  </a:lnTo>
                  <a:lnTo>
                    <a:pt x="44" y="145"/>
                  </a:lnTo>
                  <a:lnTo>
                    <a:pt x="51" y="132"/>
                  </a:lnTo>
                  <a:lnTo>
                    <a:pt x="54" y="131"/>
                  </a:lnTo>
                  <a:lnTo>
                    <a:pt x="77" y="131"/>
                  </a:lnTo>
                  <a:lnTo>
                    <a:pt x="82" y="131"/>
                  </a:lnTo>
                  <a:lnTo>
                    <a:pt x="85" y="132"/>
                  </a:lnTo>
                  <a:lnTo>
                    <a:pt x="84" y="135"/>
                  </a:lnTo>
                  <a:lnTo>
                    <a:pt x="82" y="138"/>
                  </a:lnTo>
                  <a:lnTo>
                    <a:pt x="79" y="141"/>
                  </a:lnTo>
                  <a:lnTo>
                    <a:pt x="75" y="146"/>
                  </a:lnTo>
                  <a:lnTo>
                    <a:pt x="74" y="153"/>
                  </a:lnTo>
                  <a:lnTo>
                    <a:pt x="74" y="159"/>
                  </a:lnTo>
                  <a:lnTo>
                    <a:pt x="80" y="163"/>
                  </a:lnTo>
                  <a:lnTo>
                    <a:pt x="91" y="163"/>
                  </a:lnTo>
                  <a:lnTo>
                    <a:pt x="102" y="160"/>
                  </a:lnTo>
                  <a:lnTo>
                    <a:pt x="112" y="152"/>
                  </a:lnTo>
                  <a:lnTo>
                    <a:pt x="117" y="144"/>
                  </a:lnTo>
                  <a:lnTo>
                    <a:pt x="121" y="131"/>
                  </a:lnTo>
                  <a:lnTo>
                    <a:pt x="119" y="119"/>
                  </a:lnTo>
                  <a:lnTo>
                    <a:pt x="114" y="112"/>
                  </a:lnTo>
                  <a:lnTo>
                    <a:pt x="108" y="109"/>
                  </a:lnTo>
                  <a:lnTo>
                    <a:pt x="101" y="108"/>
                  </a:lnTo>
                  <a:lnTo>
                    <a:pt x="97" y="110"/>
                  </a:lnTo>
                  <a:lnTo>
                    <a:pt x="93" y="111"/>
                  </a:lnTo>
                  <a:lnTo>
                    <a:pt x="89" y="112"/>
                  </a:lnTo>
                  <a:lnTo>
                    <a:pt x="86" y="114"/>
                  </a:lnTo>
                  <a:lnTo>
                    <a:pt x="83" y="113"/>
                  </a:lnTo>
                  <a:lnTo>
                    <a:pt x="81" y="113"/>
                  </a:lnTo>
                  <a:lnTo>
                    <a:pt x="79" y="112"/>
                  </a:lnTo>
                  <a:lnTo>
                    <a:pt x="83" y="111"/>
                  </a:lnTo>
                  <a:lnTo>
                    <a:pt x="89" y="109"/>
                  </a:lnTo>
                  <a:lnTo>
                    <a:pt x="93" y="106"/>
                  </a:lnTo>
                  <a:lnTo>
                    <a:pt x="97" y="105"/>
                  </a:lnTo>
                  <a:lnTo>
                    <a:pt x="98" y="103"/>
                  </a:lnTo>
                  <a:lnTo>
                    <a:pt x="98" y="99"/>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68" name="Freeform 52">
              <a:extLst>
                <a:ext uri="{FF2B5EF4-FFF2-40B4-BE49-F238E27FC236}">
                  <a16:creationId xmlns:a16="http://schemas.microsoft.com/office/drawing/2014/main" id="{00000000-0008-0000-0900-0000407E1200}"/>
                </a:ext>
              </a:extLst>
            </xdr:cNvPr>
            <xdr:cNvSpPr>
              <a:spLocks noChangeAspect="1"/>
            </xdr:cNvSpPr>
          </xdr:nvSpPr>
          <xdr:spPr bwMode="auto">
            <a:xfrm rot="238154">
              <a:off x="68" y="3207"/>
              <a:ext cx="46" cy="44"/>
            </a:xfrm>
            <a:custGeom>
              <a:avLst/>
              <a:gdLst>
                <a:gd name="T0" fmla="*/ 0 w 38"/>
                <a:gd name="T1" fmla="*/ 184 h 37"/>
                <a:gd name="T2" fmla="*/ 27 w 38"/>
                <a:gd name="T3" fmla="*/ 205 h 37"/>
                <a:gd name="T4" fmla="*/ 40 w 38"/>
                <a:gd name="T5" fmla="*/ 210 h 37"/>
                <a:gd name="T6" fmla="*/ 70 w 38"/>
                <a:gd name="T7" fmla="*/ 193 h 37"/>
                <a:gd name="T8" fmla="*/ 113 w 38"/>
                <a:gd name="T9" fmla="*/ 172 h 37"/>
                <a:gd name="T10" fmla="*/ 176 w 38"/>
                <a:gd name="T11" fmla="*/ 136 h 37"/>
                <a:gd name="T12" fmla="*/ 183 w 38"/>
                <a:gd name="T13" fmla="*/ 125 h 37"/>
                <a:gd name="T14" fmla="*/ 213 w 38"/>
                <a:gd name="T15" fmla="*/ 103 h 37"/>
                <a:gd name="T16" fmla="*/ 235 w 38"/>
                <a:gd name="T17" fmla="*/ 81 h 37"/>
                <a:gd name="T18" fmla="*/ 236 w 38"/>
                <a:gd name="T19" fmla="*/ 68 h 37"/>
                <a:gd name="T20" fmla="*/ 243 w 38"/>
                <a:gd name="T21" fmla="*/ 57 h 37"/>
                <a:gd name="T22" fmla="*/ 248 w 38"/>
                <a:gd name="T23" fmla="*/ 29 h 37"/>
                <a:gd name="T24" fmla="*/ 258 w 38"/>
                <a:gd name="T25" fmla="*/ 20 h 37"/>
                <a:gd name="T26" fmla="*/ 248 w 38"/>
                <a:gd name="T27" fmla="*/ 2 h 37"/>
                <a:gd name="T28" fmla="*/ 236 w 38"/>
                <a:gd name="T29" fmla="*/ 1 h 37"/>
                <a:gd name="T30" fmla="*/ 222 w 38"/>
                <a:gd name="T31" fmla="*/ 0 h 37"/>
                <a:gd name="T32" fmla="*/ 201 w 38"/>
                <a:gd name="T33" fmla="*/ 1 h 37"/>
                <a:gd name="T34" fmla="*/ 166 w 38"/>
                <a:gd name="T35" fmla="*/ 2 h 37"/>
                <a:gd name="T36" fmla="*/ 151 w 38"/>
                <a:gd name="T37" fmla="*/ 29 h 37"/>
                <a:gd name="T38" fmla="*/ 113 w 38"/>
                <a:gd name="T39" fmla="*/ 51 h 37"/>
                <a:gd name="T40" fmla="*/ 70 w 38"/>
                <a:gd name="T41" fmla="*/ 87 h 37"/>
                <a:gd name="T42" fmla="*/ 27 w 38"/>
                <a:gd name="T43" fmla="*/ 122 h 37"/>
                <a:gd name="T44" fmla="*/ 1 w 38"/>
                <a:gd name="T45" fmla="*/ 145 h 37"/>
                <a:gd name="T46" fmla="*/ 1 w 38"/>
                <a:gd name="T47" fmla="*/ 151 h 37"/>
                <a:gd name="T48" fmla="*/ 1 w 38"/>
                <a:gd name="T49" fmla="*/ 162 h 37"/>
                <a:gd name="T50" fmla="*/ 0 w 38"/>
                <a:gd name="T51" fmla="*/ 184 h 37"/>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Lst>
              <a:ahLst/>
              <a:cxnLst>
                <a:cxn ang="T52">
                  <a:pos x="T0" y="T1"/>
                </a:cxn>
                <a:cxn ang="T53">
                  <a:pos x="T2" y="T3"/>
                </a:cxn>
                <a:cxn ang="T54">
                  <a:pos x="T4" y="T5"/>
                </a:cxn>
                <a:cxn ang="T55">
                  <a:pos x="T6" y="T7"/>
                </a:cxn>
                <a:cxn ang="T56">
                  <a:pos x="T8" y="T9"/>
                </a:cxn>
                <a:cxn ang="T57">
                  <a:pos x="T10" y="T11"/>
                </a:cxn>
                <a:cxn ang="T58">
                  <a:pos x="T12" y="T13"/>
                </a:cxn>
                <a:cxn ang="T59">
                  <a:pos x="T14" y="T15"/>
                </a:cxn>
                <a:cxn ang="T60">
                  <a:pos x="T16" y="T17"/>
                </a:cxn>
                <a:cxn ang="T61">
                  <a:pos x="T18" y="T19"/>
                </a:cxn>
                <a:cxn ang="T62">
                  <a:pos x="T20" y="T21"/>
                </a:cxn>
                <a:cxn ang="T63">
                  <a:pos x="T22" y="T23"/>
                </a:cxn>
                <a:cxn ang="T64">
                  <a:pos x="T24" y="T25"/>
                </a:cxn>
                <a:cxn ang="T65">
                  <a:pos x="T26" y="T27"/>
                </a:cxn>
                <a:cxn ang="T66">
                  <a:pos x="T28" y="T29"/>
                </a:cxn>
                <a:cxn ang="T67">
                  <a:pos x="T30" y="T31"/>
                </a:cxn>
                <a:cxn ang="T68">
                  <a:pos x="T32" y="T33"/>
                </a:cxn>
                <a:cxn ang="T69">
                  <a:pos x="T34" y="T35"/>
                </a:cxn>
                <a:cxn ang="T70">
                  <a:pos x="T36" y="T37"/>
                </a:cxn>
                <a:cxn ang="T71">
                  <a:pos x="T38" y="T39"/>
                </a:cxn>
                <a:cxn ang="T72">
                  <a:pos x="T40" y="T41"/>
                </a:cxn>
                <a:cxn ang="T73">
                  <a:pos x="T42" y="T43"/>
                </a:cxn>
                <a:cxn ang="T74">
                  <a:pos x="T44" y="T45"/>
                </a:cxn>
                <a:cxn ang="T75">
                  <a:pos x="T46" y="T47"/>
                </a:cxn>
                <a:cxn ang="T76">
                  <a:pos x="T48" y="T49"/>
                </a:cxn>
                <a:cxn ang="T77">
                  <a:pos x="T50" y="T51"/>
                </a:cxn>
              </a:cxnLst>
              <a:rect l="0" t="0" r="r" b="b"/>
              <a:pathLst>
                <a:path w="38" h="37">
                  <a:moveTo>
                    <a:pt x="0" y="33"/>
                  </a:moveTo>
                  <a:lnTo>
                    <a:pt x="4" y="36"/>
                  </a:lnTo>
                  <a:lnTo>
                    <a:pt x="6" y="37"/>
                  </a:lnTo>
                  <a:lnTo>
                    <a:pt x="10" y="34"/>
                  </a:lnTo>
                  <a:lnTo>
                    <a:pt x="17" y="30"/>
                  </a:lnTo>
                  <a:lnTo>
                    <a:pt x="26" y="24"/>
                  </a:lnTo>
                  <a:lnTo>
                    <a:pt x="27" y="22"/>
                  </a:lnTo>
                  <a:lnTo>
                    <a:pt x="31" y="18"/>
                  </a:lnTo>
                  <a:lnTo>
                    <a:pt x="34" y="14"/>
                  </a:lnTo>
                  <a:lnTo>
                    <a:pt x="35" y="12"/>
                  </a:lnTo>
                  <a:lnTo>
                    <a:pt x="36" y="10"/>
                  </a:lnTo>
                  <a:lnTo>
                    <a:pt x="37" y="5"/>
                  </a:lnTo>
                  <a:lnTo>
                    <a:pt x="38" y="3"/>
                  </a:lnTo>
                  <a:lnTo>
                    <a:pt x="37" y="2"/>
                  </a:lnTo>
                  <a:lnTo>
                    <a:pt x="35" y="1"/>
                  </a:lnTo>
                  <a:lnTo>
                    <a:pt x="33" y="0"/>
                  </a:lnTo>
                  <a:lnTo>
                    <a:pt x="30" y="1"/>
                  </a:lnTo>
                  <a:lnTo>
                    <a:pt x="25" y="2"/>
                  </a:lnTo>
                  <a:lnTo>
                    <a:pt x="22" y="5"/>
                  </a:lnTo>
                  <a:lnTo>
                    <a:pt x="17" y="9"/>
                  </a:lnTo>
                  <a:lnTo>
                    <a:pt x="10" y="15"/>
                  </a:lnTo>
                  <a:lnTo>
                    <a:pt x="4" y="21"/>
                  </a:lnTo>
                  <a:lnTo>
                    <a:pt x="1" y="25"/>
                  </a:lnTo>
                  <a:lnTo>
                    <a:pt x="1" y="27"/>
                  </a:lnTo>
                  <a:lnTo>
                    <a:pt x="1" y="29"/>
                  </a:lnTo>
                  <a:lnTo>
                    <a:pt x="0" y="33"/>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69" name="Freeform 53">
              <a:extLst>
                <a:ext uri="{FF2B5EF4-FFF2-40B4-BE49-F238E27FC236}">
                  <a16:creationId xmlns:a16="http://schemas.microsoft.com/office/drawing/2014/main" id="{00000000-0008-0000-0900-0000417E1200}"/>
                </a:ext>
              </a:extLst>
            </xdr:cNvPr>
            <xdr:cNvSpPr>
              <a:spLocks noChangeAspect="1"/>
            </xdr:cNvSpPr>
          </xdr:nvSpPr>
          <xdr:spPr bwMode="auto">
            <a:xfrm rot="238154">
              <a:off x="144" y="3113"/>
              <a:ext cx="30" cy="42"/>
            </a:xfrm>
            <a:custGeom>
              <a:avLst/>
              <a:gdLst>
                <a:gd name="T0" fmla="*/ 35 w 25"/>
                <a:gd name="T1" fmla="*/ 40 h 34"/>
                <a:gd name="T2" fmla="*/ 20 w 25"/>
                <a:gd name="T3" fmla="*/ 110 h 34"/>
                <a:gd name="T4" fmla="*/ 1 w 25"/>
                <a:gd name="T5" fmla="*/ 182 h 34"/>
                <a:gd name="T6" fmla="*/ 1 w 25"/>
                <a:gd name="T7" fmla="*/ 216 h 34"/>
                <a:gd name="T8" fmla="*/ 0 w 25"/>
                <a:gd name="T9" fmla="*/ 257 h 34"/>
                <a:gd name="T10" fmla="*/ 20 w 25"/>
                <a:gd name="T11" fmla="*/ 280 h 34"/>
                <a:gd name="T12" fmla="*/ 50 w 25"/>
                <a:gd name="T13" fmla="*/ 278 h 34"/>
                <a:gd name="T14" fmla="*/ 85 w 25"/>
                <a:gd name="T15" fmla="*/ 278 h 34"/>
                <a:gd name="T16" fmla="*/ 122 w 25"/>
                <a:gd name="T17" fmla="*/ 278 h 34"/>
                <a:gd name="T18" fmla="*/ 154 w 25"/>
                <a:gd name="T19" fmla="*/ 208 h 34"/>
                <a:gd name="T20" fmla="*/ 154 w 25"/>
                <a:gd name="T21" fmla="*/ 151 h 34"/>
                <a:gd name="T22" fmla="*/ 132 w 25"/>
                <a:gd name="T23" fmla="*/ 115 h 34"/>
                <a:gd name="T24" fmla="*/ 103 w 25"/>
                <a:gd name="T25" fmla="*/ 61 h 34"/>
                <a:gd name="T26" fmla="*/ 92 w 25"/>
                <a:gd name="T27" fmla="*/ 1 h 34"/>
                <a:gd name="T28" fmla="*/ 85 w 25"/>
                <a:gd name="T29" fmla="*/ 0 h 34"/>
                <a:gd name="T30" fmla="*/ 59 w 25"/>
                <a:gd name="T31" fmla="*/ 0 h 34"/>
                <a:gd name="T32" fmla="*/ 35 w 25"/>
                <a:gd name="T33" fmla="*/ 40 h 34"/>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Lst>
              <a:ahLst/>
              <a:cxnLst>
                <a:cxn ang="T34">
                  <a:pos x="T0" y="T1"/>
                </a:cxn>
                <a:cxn ang="T35">
                  <a:pos x="T2" y="T3"/>
                </a:cxn>
                <a:cxn ang="T36">
                  <a:pos x="T4" y="T5"/>
                </a:cxn>
                <a:cxn ang="T37">
                  <a:pos x="T6" y="T7"/>
                </a:cxn>
                <a:cxn ang="T38">
                  <a:pos x="T8" y="T9"/>
                </a:cxn>
                <a:cxn ang="T39">
                  <a:pos x="T10" y="T11"/>
                </a:cxn>
                <a:cxn ang="T40">
                  <a:pos x="T12" y="T13"/>
                </a:cxn>
                <a:cxn ang="T41">
                  <a:pos x="T14" y="T15"/>
                </a:cxn>
                <a:cxn ang="T42">
                  <a:pos x="T16" y="T17"/>
                </a:cxn>
                <a:cxn ang="T43">
                  <a:pos x="T18" y="T19"/>
                </a:cxn>
                <a:cxn ang="T44">
                  <a:pos x="T20" y="T21"/>
                </a:cxn>
                <a:cxn ang="T45">
                  <a:pos x="T22" y="T23"/>
                </a:cxn>
                <a:cxn ang="T46">
                  <a:pos x="T24" y="T25"/>
                </a:cxn>
                <a:cxn ang="T47">
                  <a:pos x="T26" y="T27"/>
                </a:cxn>
                <a:cxn ang="T48">
                  <a:pos x="T28" y="T29"/>
                </a:cxn>
                <a:cxn ang="T49">
                  <a:pos x="T30" y="T31"/>
                </a:cxn>
                <a:cxn ang="T50">
                  <a:pos x="T32" y="T33"/>
                </a:cxn>
              </a:cxnLst>
              <a:rect l="0" t="0" r="r" b="b"/>
              <a:pathLst>
                <a:path w="25" h="34">
                  <a:moveTo>
                    <a:pt x="6" y="5"/>
                  </a:moveTo>
                  <a:lnTo>
                    <a:pt x="3" y="13"/>
                  </a:lnTo>
                  <a:lnTo>
                    <a:pt x="1" y="22"/>
                  </a:lnTo>
                  <a:lnTo>
                    <a:pt x="1" y="26"/>
                  </a:lnTo>
                  <a:lnTo>
                    <a:pt x="0" y="31"/>
                  </a:lnTo>
                  <a:lnTo>
                    <a:pt x="3" y="34"/>
                  </a:lnTo>
                  <a:lnTo>
                    <a:pt x="8" y="33"/>
                  </a:lnTo>
                  <a:lnTo>
                    <a:pt x="13" y="33"/>
                  </a:lnTo>
                  <a:lnTo>
                    <a:pt x="19" y="33"/>
                  </a:lnTo>
                  <a:lnTo>
                    <a:pt x="25" y="25"/>
                  </a:lnTo>
                  <a:lnTo>
                    <a:pt x="25" y="19"/>
                  </a:lnTo>
                  <a:lnTo>
                    <a:pt x="22" y="14"/>
                  </a:lnTo>
                  <a:lnTo>
                    <a:pt x="17" y="7"/>
                  </a:lnTo>
                  <a:lnTo>
                    <a:pt x="15" y="1"/>
                  </a:lnTo>
                  <a:lnTo>
                    <a:pt x="13" y="0"/>
                  </a:lnTo>
                  <a:lnTo>
                    <a:pt x="9" y="0"/>
                  </a:lnTo>
                  <a:lnTo>
                    <a:pt x="6" y="5"/>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sp macro="" textlink="">
          <xdr:nvSpPr>
            <xdr:cNvPr id="1211970" name="Freeform 54">
              <a:extLst>
                <a:ext uri="{FF2B5EF4-FFF2-40B4-BE49-F238E27FC236}">
                  <a16:creationId xmlns:a16="http://schemas.microsoft.com/office/drawing/2014/main" id="{00000000-0008-0000-0900-0000427E1200}"/>
                </a:ext>
              </a:extLst>
            </xdr:cNvPr>
            <xdr:cNvSpPr>
              <a:spLocks noChangeAspect="1"/>
            </xdr:cNvSpPr>
          </xdr:nvSpPr>
          <xdr:spPr bwMode="auto">
            <a:xfrm rot="238154">
              <a:off x="218" y="3292"/>
              <a:ext cx="193" cy="228"/>
            </a:xfrm>
            <a:custGeom>
              <a:avLst/>
              <a:gdLst>
                <a:gd name="T0" fmla="*/ 364 w 156"/>
                <a:gd name="T1" fmla="*/ 1399 h 185"/>
                <a:gd name="T2" fmla="*/ 304 w 156"/>
                <a:gd name="T3" fmla="*/ 1331 h 185"/>
                <a:gd name="T4" fmla="*/ 226 w 156"/>
                <a:gd name="T5" fmla="*/ 1377 h 185"/>
                <a:gd name="T6" fmla="*/ 71 w 156"/>
                <a:gd name="T7" fmla="*/ 1399 h 185"/>
                <a:gd name="T8" fmla="*/ 0 w 156"/>
                <a:gd name="T9" fmla="*/ 1331 h 185"/>
                <a:gd name="T10" fmla="*/ 192 w 156"/>
                <a:gd name="T11" fmla="*/ 1080 h 185"/>
                <a:gd name="T12" fmla="*/ 270 w 156"/>
                <a:gd name="T13" fmla="*/ 921 h 185"/>
                <a:gd name="T14" fmla="*/ 334 w 156"/>
                <a:gd name="T15" fmla="*/ 805 h 185"/>
                <a:gd name="T16" fmla="*/ 142 w 156"/>
                <a:gd name="T17" fmla="*/ 832 h 185"/>
                <a:gd name="T18" fmla="*/ 142 w 156"/>
                <a:gd name="T19" fmla="*/ 758 h 185"/>
                <a:gd name="T20" fmla="*/ 393 w 156"/>
                <a:gd name="T21" fmla="*/ 653 h 185"/>
                <a:gd name="T22" fmla="*/ 226 w 156"/>
                <a:gd name="T23" fmla="*/ 389 h 185"/>
                <a:gd name="T24" fmla="*/ 167 w 156"/>
                <a:gd name="T25" fmla="*/ 221 h 185"/>
                <a:gd name="T26" fmla="*/ 257 w 156"/>
                <a:gd name="T27" fmla="*/ 221 h 185"/>
                <a:gd name="T28" fmla="*/ 285 w 156"/>
                <a:gd name="T29" fmla="*/ 150 h 185"/>
                <a:gd name="T30" fmla="*/ 353 w 156"/>
                <a:gd name="T31" fmla="*/ 108 h 185"/>
                <a:gd name="T32" fmla="*/ 424 w 156"/>
                <a:gd name="T33" fmla="*/ 63 h 185"/>
                <a:gd name="T34" fmla="*/ 485 w 156"/>
                <a:gd name="T35" fmla="*/ 1 h 185"/>
                <a:gd name="T36" fmla="*/ 650 w 156"/>
                <a:gd name="T37" fmla="*/ 48 h 185"/>
                <a:gd name="T38" fmla="*/ 804 w 156"/>
                <a:gd name="T39" fmla="*/ 133 h 185"/>
                <a:gd name="T40" fmla="*/ 878 w 156"/>
                <a:gd name="T41" fmla="*/ 185 h 185"/>
                <a:gd name="T42" fmla="*/ 980 w 156"/>
                <a:gd name="T43" fmla="*/ 221 h 185"/>
                <a:gd name="T44" fmla="*/ 980 w 156"/>
                <a:gd name="T45" fmla="*/ 96 h 185"/>
                <a:gd name="T46" fmla="*/ 1054 w 156"/>
                <a:gd name="T47" fmla="*/ 0 h 185"/>
                <a:gd name="T48" fmla="*/ 1174 w 156"/>
                <a:gd name="T49" fmla="*/ 63 h 185"/>
                <a:gd name="T50" fmla="*/ 1212 w 156"/>
                <a:gd name="T51" fmla="*/ 221 h 185"/>
                <a:gd name="T52" fmla="*/ 1252 w 156"/>
                <a:gd name="T53" fmla="*/ 335 h 185"/>
                <a:gd name="T54" fmla="*/ 1267 w 156"/>
                <a:gd name="T55" fmla="*/ 450 h 185"/>
                <a:gd name="T56" fmla="*/ 1311 w 156"/>
                <a:gd name="T57" fmla="*/ 542 h 185"/>
                <a:gd name="T58" fmla="*/ 1235 w 156"/>
                <a:gd name="T59" fmla="*/ 557 h 185"/>
                <a:gd name="T60" fmla="*/ 1196 w 156"/>
                <a:gd name="T61" fmla="*/ 653 h 185"/>
                <a:gd name="T62" fmla="*/ 1118 w 156"/>
                <a:gd name="T63" fmla="*/ 727 h 185"/>
                <a:gd name="T64" fmla="*/ 1064 w 156"/>
                <a:gd name="T65" fmla="*/ 757 h 185"/>
                <a:gd name="T66" fmla="*/ 1024 w 156"/>
                <a:gd name="T67" fmla="*/ 845 h 185"/>
                <a:gd name="T68" fmla="*/ 928 w 156"/>
                <a:gd name="T69" fmla="*/ 894 h 185"/>
                <a:gd name="T70" fmla="*/ 896 w 156"/>
                <a:gd name="T71" fmla="*/ 981 h 185"/>
                <a:gd name="T72" fmla="*/ 909 w 156"/>
                <a:gd name="T73" fmla="*/ 1093 h 185"/>
                <a:gd name="T74" fmla="*/ 928 w 156"/>
                <a:gd name="T75" fmla="*/ 1184 h 185"/>
                <a:gd name="T76" fmla="*/ 918 w 156"/>
                <a:gd name="T77" fmla="*/ 1247 h 185"/>
                <a:gd name="T78" fmla="*/ 860 w 156"/>
                <a:gd name="T79" fmla="*/ 1308 h 185"/>
                <a:gd name="T80" fmla="*/ 878 w 156"/>
                <a:gd name="T81" fmla="*/ 1399 h 185"/>
                <a:gd name="T82" fmla="*/ 812 w 156"/>
                <a:gd name="T83" fmla="*/ 1436 h 185"/>
                <a:gd name="T84" fmla="*/ 750 w 156"/>
                <a:gd name="T85" fmla="*/ 1465 h 185"/>
                <a:gd name="T86" fmla="*/ 671 w 156"/>
                <a:gd name="T87" fmla="*/ 1468 h 185"/>
                <a:gd name="T88" fmla="*/ 594 w 156"/>
                <a:gd name="T89" fmla="*/ 1491 h 185"/>
                <a:gd name="T90" fmla="*/ 465 w 156"/>
                <a:gd name="T91" fmla="*/ 1465 h 185"/>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156" h="185">
                  <a:moveTo>
                    <a:pt x="49" y="180"/>
                  </a:moveTo>
                  <a:lnTo>
                    <a:pt x="46" y="176"/>
                  </a:lnTo>
                  <a:lnTo>
                    <a:pt x="43" y="173"/>
                  </a:lnTo>
                  <a:lnTo>
                    <a:pt x="41" y="168"/>
                  </a:lnTo>
                  <a:lnTo>
                    <a:pt x="38" y="165"/>
                  </a:lnTo>
                  <a:lnTo>
                    <a:pt x="36" y="165"/>
                  </a:lnTo>
                  <a:lnTo>
                    <a:pt x="33" y="165"/>
                  </a:lnTo>
                  <a:lnTo>
                    <a:pt x="31" y="168"/>
                  </a:lnTo>
                  <a:lnTo>
                    <a:pt x="27" y="170"/>
                  </a:lnTo>
                  <a:lnTo>
                    <a:pt x="22" y="170"/>
                  </a:lnTo>
                  <a:lnTo>
                    <a:pt x="16" y="173"/>
                  </a:lnTo>
                  <a:lnTo>
                    <a:pt x="8" y="173"/>
                  </a:lnTo>
                  <a:lnTo>
                    <a:pt x="6" y="172"/>
                  </a:lnTo>
                  <a:lnTo>
                    <a:pt x="2" y="169"/>
                  </a:lnTo>
                  <a:lnTo>
                    <a:pt x="0" y="165"/>
                  </a:lnTo>
                  <a:lnTo>
                    <a:pt x="5" y="159"/>
                  </a:lnTo>
                  <a:lnTo>
                    <a:pt x="18" y="144"/>
                  </a:lnTo>
                  <a:lnTo>
                    <a:pt x="23" y="134"/>
                  </a:lnTo>
                  <a:lnTo>
                    <a:pt x="26" y="127"/>
                  </a:lnTo>
                  <a:lnTo>
                    <a:pt x="28" y="121"/>
                  </a:lnTo>
                  <a:lnTo>
                    <a:pt x="32" y="114"/>
                  </a:lnTo>
                  <a:lnTo>
                    <a:pt x="40" y="104"/>
                  </a:lnTo>
                  <a:lnTo>
                    <a:pt x="41" y="102"/>
                  </a:lnTo>
                  <a:lnTo>
                    <a:pt x="40" y="100"/>
                  </a:lnTo>
                  <a:lnTo>
                    <a:pt x="38" y="100"/>
                  </a:lnTo>
                  <a:lnTo>
                    <a:pt x="27" y="103"/>
                  </a:lnTo>
                  <a:lnTo>
                    <a:pt x="17" y="103"/>
                  </a:lnTo>
                  <a:lnTo>
                    <a:pt x="13" y="101"/>
                  </a:lnTo>
                  <a:lnTo>
                    <a:pt x="14" y="98"/>
                  </a:lnTo>
                  <a:lnTo>
                    <a:pt x="17" y="94"/>
                  </a:lnTo>
                  <a:lnTo>
                    <a:pt x="25" y="91"/>
                  </a:lnTo>
                  <a:lnTo>
                    <a:pt x="38" y="85"/>
                  </a:lnTo>
                  <a:lnTo>
                    <a:pt x="47" y="81"/>
                  </a:lnTo>
                  <a:lnTo>
                    <a:pt x="48" y="80"/>
                  </a:lnTo>
                  <a:lnTo>
                    <a:pt x="48" y="75"/>
                  </a:lnTo>
                  <a:lnTo>
                    <a:pt x="27" y="48"/>
                  </a:lnTo>
                  <a:lnTo>
                    <a:pt x="23" y="43"/>
                  </a:lnTo>
                  <a:lnTo>
                    <a:pt x="21" y="37"/>
                  </a:lnTo>
                  <a:lnTo>
                    <a:pt x="19" y="27"/>
                  </a:lnTo>
                  <a:lnTo>
                    <a:pt x="25" y="27"/>
                  </a:lnTo>
                  <a:lnTo>
                    <a:pt x="28" y="27"/>
                  </a:lnTo>
                  <a:lnTo>
                    <a:pt x="31" y="27"/>
                  </a:lnTo>
                  <a:lnTo>
                    <a:pt x="34" y="26"/>
                  </a:lnTo>
                  <a:lnTo>
                    <a:pt x="34" y="23"/>
                  </a:lnTo>
                  <a:lnTo>
                    <a:pt x="34" y="19"/>
                  </a:lnTo>
                  <a:lnTo>
                    <a:pt x="35" y="18"/>
                  </a:lnTo>
                  <a:lnTo>
                    <a:pt x="39" y="16"/>
                  </a:lnTo>
                  <a:lnTo>
                    <a:pt x="42" y="13"/>
                  </a:lnTo>
                  <a:lnTo>
                    <a:pt x="45" y="11"/>
                  </a:lnTo>
                  <a:lnTo>
                    <a:pt x="46" y="8"/>
                  </a:lnTo>
                  <a:lnTo>
                    <a:pt x="50" y="8"/>
                  </a:lnTo>
                  <a:lnTo>
                    <a:pt x="53" y="8"/>
                  </a:lnTo>
                  <a:lnTo>
                    <a:pt x="56" y="3"/>
                  </a:lnTo>
                  <a:lnTo>
                    <a:pt x="57" y="1"/>
                  </a:lnTo>
                  <a:lnTo>
                    <a:pt x="60" y="0"/>
                  </a:lnTo>
                  <a:lnTo>
                    <a:pt x="66" y="1"/>
                  </a:lnTo>
                  <a:lnTo>
                    <a:pt x="77" y="6"/>
                  </a:lnTo>
                  <a:lnTo>
                    <a:pt x="83" y="10"/>
                  </a:lnTo>
                  <a:lnTo>
                    <a:pt x="90" y="13"/>
                  </a:lnTo>
                  <a:lnTo>
                    <a:pt x="95" y="16"/>
                  </a:lnTo>
                  <a:lnTo>
                    <a:pt x="96" y="16"/>
                  </a:lnTo>
                  <a:lnTo>
                    <a:pt x="99" y="20"/>
                  </a:lnTo>
                  <a:lnTo>
                    <a:pt x="104" y="23"/>
                  </a:lnTo>
                  <a:lnTo>
                    <a:pt x="110" y="27"/>
                  </a:lnTo>
                  <a:lnTo>
                    <a:pt x="114" y="27"/>
                  </a:lnTo>
                  <a:lnTo>
                    <a:pt x="117" y="27"/>
                  </a:lnTo>
                  <a:lnTo>
                    <a:pt x="118" y="22"/>
                  </a:lnTo>
                  <a:lnTo>
                    <a:pt x="119" y="17"/>
                  </a:lnTo>
                  <a:lnTo>
                    <a:pt x="117" y="12"/>
                  </a:lnTo>
                  <a:lnTo>
                    <a:pt x="117" y="7"/>
                  </a:lnTo>
                  <a:lnTo>
                    <a:pt x="120" y="2"/>
                  </a:lnTo>
                  <a:lnTo>
                    <a:pt x="125" y="0"/>
                  </a:lnTo>
                  <a:lnTo>
                    <a:pt x="130" y="1"/>
                  </a:lnTo>
                  <a:lnTo>
                    <a:pt x="136" y="5"/>
                  </a:lnTo>
                  <a:lnTo>
                    <a:pt x="139" y="8"/>
                  </a:lnTo>
                  <a:lnTo>
                    <a:pt x="141" y="14"/>
                  </a:lnTo>
                  <a:lnTo>
                    <a:pt x="144" y="21"/>
                  </a:lnTo>
                  <a:lnTo>
                    <a:pt x="145" y="27"/>
                  </a:lnTo>
                  <a:lnTo>
                    <a:pt x="146" y="32"/>
                  </a:lnTo>
                  <a:lnTo>
                    <a:pt x="148" y="38"/>
                  </a:lnTo>
                  <a:lnTo>
                    <a:pt x="149" y="41"/>
                  </a:lnTo>
                  <a:lnTo>
                    <a:pt x="148" y="45"/>
                  </a:lnTo>
                  <a:lnTo>
                    <a:pt x="148" y="50"/>
                  </a:lnTo>
                  <a:lnTo>
                    <a:pt x="150" y="55"/>
                  </a:lnTo>
                  <a:lnTo>
                    <a:pt x="153" y="59"/>
                  </a:lnTo>
                  <a:lnTo>
                    <a:pt x="156" y="63"/>
                  </a:lnTo>
                  <a:lnTo>
                    <a:pt x="156" y="67"/>
                  </a:lnTo>
                  <a:lnTo>
                    <a:pt x="153" y="67"/>
                  </a:lnTo>
                  <a:lnTo>
                    <a:pt x="150" y="68"/>
                  </a:lnTo>
                  <a:lnTo>
                    <a:pt x="147" y="69"/>
                  </a:lnTo>
                  <a:lnTo>
                    <a:pt x="145" y="74"/>
                  </a:lnTo>
                  <a:lnTo>
                    <a:pt x="143" y="78"/>
                  </a:lnTo>
                  <a:lnTo>
                    <a:pt x="142" y="81"/>
                  </a:lnTo>
                  <a:lnTo>
                    <a:pt x="137" y="84"/>
                  </a:lnTo>
                  <a:lnTo>
                    <a:pt x="135" y="87"/>
                  </a:lnTo>
                  <a:lnTo>
                    <a:pt x="133" y="90"/>
                  </a:lnTo>
                  <a:lnTo>
                    <a:pt x="132" y="91"/>
                  </a:lnTo>
                  <a:lnTo>
                    <a:pt x="129" y="91"/>
                  </a:lnTo>
                  <a:lnTo>
                    <a:pt x="127" y="93"/>
                  </a:lnTo>
                  <a:lnTo>
                    <a:pt x="125" y="102"/>
                  </a:lnTo>
                  <a:lnTo>
                    <a:pt x="123" y="104"/>
                  </a:lnTo>
                  <a:lnTo>
                    <a:pt x="121" y="105"/>
                  </a:lnTo>
                  <a:lnTo>
                    <a:pt x="118" y="105"/>
                  </a:lnTo>
                  <a:lnTo>
                    <a:pt x="114" y="107"/>
                  </a:lnTo>
                  <a:lnTo>
                    <a:pt x="111" y="110"/>
                  </a:lnTo>
                  <a:lnTo>
                    <a:pt x="110" y="113"/>
                  </a:lnTo>
                  <a:lnTo>
                    <a:pt x="108" y="117"/>
                  </a:lnTo>
                  <a:lnTo>
                    <a:pt x="107" y="121"/>
                  </a:lnTo>
                  <a:lnTo>
                    <a:pt x="107" y="126"/>
                  </a:lnTo>
                  <a:lnTo>
                    <a:pt x="107" y="129"/>
                  </a:lnTo>
                  <a:lnTo>
                    <a:pt x="108" y="135"/>
                  </a:lnTo>
                  <a:lnTo>
                    <a:pt x="110" y="138"/>
                  </a:lnTo>
                  <a:lnTo>
                    <a:pt x="111" y="142"/>
                  </a:lnTo>
                  <a:lnTo>
                    <a:pt x="111" y="146"/>
                  </a:lnTo>
                  <a:lnTo>
                    <a:pt x="111" y="150"/>
                  </a:lnTo>
                  <a:lnTo>
                    <a:pt x="110" y="152"/>
                  </a:lnTo>
                  <a:lnTo>
                    <a:pt x="109" y="154"/>
                  </a:lnTo>
                  <a:lnTo>
                    <a:pt x="106" y="157"/>
                  </a:lnTo>
                  <a:lnTo>
                    <a:pt x="104" y="159"/>
                  </a:lnTo>
                  <a:lnTo>
                    <a:pt x="103" y="162"/>
                  </a:lnTo>
                  <a:lnTo>
                    <a:pt x="103" y="165"/>
                  </a:lnTo>
                  <a:lnTo>
                    <a:pt x="105" y="169"/>
                  </a:lnTo>
                  <a:lnTo>
                    <a:pt x="104" y="173"/>
                  </a:lnTo>
                  <a:lnTo>
                    <a:pt x="103" y="176"/>
                  </a:lnTo>
                  <a:lnTo>
                    <a:pt x="100" y="178"/>
                  </a:lnTo>
                  <a:lnTo>
                    <a:pt x="97" y="178"/>
                  </a:lnTo>
                  <a:lnTo>
                    <a:pt x="94" y="178"/>
                  </a:lnTo>
                  <a:lnTo>
                    <a:pt x="92" y="179"/>
                  </a:lnTo>
                  <a:lnTo>
                    <a:pt x="90" y="181"/>
                  </a:lnTo>
                  <a:lnTo>
                    <a:pt x="88" y="182"/>
                  </a:lnTo>
                  <a:lnTo>
                    <a:pt x="83" y="183"/>
                  </a:lnTo>
                  <a:lnTo>
                    <a:pt x="80" y="182"/>
                  </a:lnTo>
                  <a:lnTo>
                    <a:pt x="77" y="183"/>
                  </a:lnTo>
                  <a:lnTo>
                    <a:pt x="72" y="184"/>
                  </a:lnTo>
                  <a:lnTo>
                    <a:pt x="70" y="185"/>
                  </a:lnTo>
                  <a:lnTo>
                    <a:pt x="66" y="185"/>
                  </a:lnTo>
                  <a:lnTo>
                    <a:pt x="61" y="182"/>
                  </a:lnTo>
                  <a:lnTo>
                    <a:pt x="56" y="181"/>
                  </a:lnTo>
                  <a:lnTo>
                    <a:pt x="49" y="180"/>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1" name="Freeform 55">
              <a:extLst>
                <a:ext uri="{FF2B5EF4-FFF2-40B4-BE49-F238E27FC236}">
                  <a16:creationId xmlns:a16="http://schemas.microsoft.com/office/drawing/2014/main" id="{00000000-0008-0000-0900-0000437E1200}"/>
                </a:ext>
              </a:extLst>
            </xdr:cNvPr>
            <xdr:cNvSpPr>
              <a:spLocks noChangeAspect="1"/>
            </xdr:cNvSpPr>
          </xdr:nvSpPr>
          <xdr:spPr bwMode="auto">
            <a:xfrm rot="238154">
              <a:off x="144" y="3404"/>
              <a:ext cx="53" cy="82"/>
            </a:xfrm>
            <a:custGeom>
              <a:avLst/>
              <a:gdLst>
                <a:gd name="T0" fmla="*/ 432 w 42"/>
                <a:gd name="T1" fmla="*/ 93 h 65"/>
                <a:gd name="T2" fmla="*/ 432 w 42"/>
                <a:gd name="T3" fmla="*/ 117 h 65"/>
                <a:gd name="T4" fmla="*/ 432 w 42"/>
                <a:gd name="T5" fmla="*/ 159 h 65"/>
                <a:gd name="T6" fmla="*/ 406 w 42"/>
                <a:gd name="T7" fmla="*/ 245 h 65"/>
                <a:gd name="T8" fmla="*/ 396 w 42"/>
                <a:gd name="T9" fmla="*/ 290 h 65"/>
                <a:gd name="T10" fmla="*/ 376 w 42"/>
                <a:gd name="T11" fmla="*/ 367 h 65"/>
                <a:gd name="T12" fmla="*/ 368 w 42"/>
                <a:gd name="T13" fmla="*/ 424 h 65"/>
                <a:gd name="T14" fmla="*/ 366 w 42"/>
                <a:gd name="T15" fmla="*/ 462 h 65"/>
                <a:gd name="T16" fmla="*/ 342 w 42"/>
                <a:gd name="T17" fmla="*/ 474 h 65"/>
                <a:gd name="T18" fmla="*/ 298 w 42"/>
                <a:gd name="T19" fmla="*/ 500 h 65"/>
                <a:gd name="T20" fmla="*/ 271 w 42"/>
                <a:gd name="T21" fmla="*/ 522 h 65"/>
                <a:gd name="T22" fmla="*/ 220 w 42"/>
                <a:gd name="T23" fmla="*/ 583 h 65"/>
                <a:gd name="T24" fmla="*/ 160 w 42"/>
                <a:gd name="T25" fmla="*/ 589 h 65"/>
                <a:gd name="T26" fmla="*/ 122 w 42"/>
                <a:gd name="T27" fmla="*/ 631 h 65"/>
                <a:gd name="T28" fmla="*/ 101 w 42"/>
                <a:gd name="T29" fmla="*/ 661 h 65"/>
                <a:gd name="T30" fmla="*/ 93 w 42"/>
                <a:gd name="T31" fmla="*/ 661 h 65"/>
                <a:gd name="T32" fmla="*/ 63 w 42"/>
                <a:gd name="T33" fmla="*/ 643 h 65"/>
                <a:gd name="T34" fmla="*/ 25 w 42"/>
                <a:gd name="T35" fmla="*/ 621 h 65"/>
                <a:gd name="T36" fmla="*/ 0 w 42"/>
                <a:gd name="T37" fmla="*/ 598 h 65"/>
                <a:gd name="T38" fmla="*/ 0 w 42"/>
                <a:gd name="T39" fmla="*/ 589 h 65"/>
                <a:gd name="T40" fmla="*/ 0 w 42"/>
                <a:gd name="T41" fmla="*/ 542 h 65"/>
                <a:gd name="T42" fmla="*/ 0 w 42"/>
                <a:gd name="T43" fmla="*/ 500 h 65"/>
                <a:gd name="T44" fmla="*/ 0 w 42"/>
                <a:gd name="T45" fmla="*/ 467 h 65"/>
                <a:gd name="T46" fmla="*/ 0 w 42"/>
                <a:gd name="T47" fmla="*/ 424 h 65"/>
                <a:gd name="T48" fmla="*/ 25 w 42"/>
                <a:gd name="T49" fmla="*/ 367 h 65"/>
                <a:gd name="T50" fmla="*/ 25 w 42"/>
                <a:gd name="T51" fmla="*/ 320 h 65"/>
                <a:gd name="T52" fmla="*/ 40 w 42"/>
                <a:gd name="T53" fmla="*/ 254 h 65"/>
                <a:gd name="T54" fmla="*/ 74 w 42"/>
                <a:gd name="T55" fmla="*/ 159 h 65"/>
                <a:gd name="T56" fmla="*/ 80 w 42"/>
                <a:gd name="T57" fmla="*/ 117 h 65"/>
                <a:gd name="T58" fmla="*/ 101 w 42"/>
                <a:gd name="T59" fmla="*/ 79 h 65"/>
                <a:gd name="T60" fmla="*/ 122 w 42"/>
                <a:gd name="T61" fmla="*/ 50 h 65"/>
                <a:gd name="T62" fmla="*/ 127 w 42"/>
                <a:gd name="T63" fmla="*/ 40 h 65"/>
                <a:gd name="T64" fmla="*/ 160 w 42"/>
                <a:gd name="T65" fmla="*/ 25 h 65"/>
                <a:gd name="T66" fmla="*/ 194 w 42"/>
                <a:gd name="T67" fmla="*/ 0 h 65"/>
                <a:gd name="T68" fmla="*/ 230 w 42"/>
                <a:gd name="T69" fmla="*/ 0 h 65"/>
                <a:gd name="T70" fmla="*/ 245 w 42"/>
                <a:gd name="T71" fmla="*/ 0 h 65"/>
                <a:gd name="T72" fmla="*/ 290 w 42"/>
                <a:gd name="T73" fmla="*/ 1 h 65"/>
                <a:gd name="T74" fmla="*/ 322 w 42"/>
                <a:gd name="T75" fmla="*/ 25 h 65"/>
                <a:gd name="T76" fmla="*/ 368 w 42"/>
                <a:gd name="T77" fmla="*/ 32 h 65"/>
                <a:gd name="T78" fmla="*/ 406 w 42"/>
                <a:gd name="T79" fmla="*/ 40 h 65"/>
                <a:gd name="T80" fmla="*/ 432 w 42"/>
                <a:gd name="T81" fmla="*/ 93 h 65"/>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42" h="65">
                  <a:moveTo>
                    <a:pt x="42" y="9"/>
                  </a:moveTo>
                  <a:lnTo>
                    <a:pt x="42" y="11"/>
                  </a:lnTo>
                  <a:lnTo>
                    <a:pt x="42" y="16"/>
                  </a:lnTo>
                  <a:lnTo>
                    <a:pt x="40" y="24"/>
                  </a:lnTo>
                  <a:lnTo>
                    <a:pt x="39" y="28"/>
                  </a:lnTo>
                  <a:lnTo>
                    <a:pt x="37" y="36"/>
                  </a:lnTo>
                  <a:lnTo>
                    <a:pt x="36" y="41"/>
                  </a:lnTo>
                  <a:lnTo>
                    <a:pt x="35" y="44"/>
                  </a:lnTo>
                  <a:lnTo>
                    <a:pt x="33" y="47"/>
                  </a:lnTo>
                  <a:lnTo>
                    <a:pt x="29" y="49"/>
                  </a:lnTo>
                  <a:lnTo>
                    <a:pt x="26" y="51"/>
                  </a:lnTo>
                  <a:lnTo>
                    <a:pt x="21" y="56"/>
                  </a:lnTo>
                  <a:lnTo>
                    <a:pt x="16" y="58"/>
                  </a:lnTo>
                  <a:lnTo>
                    <a:pt x="12" y="62"/>
                  </a:lnTo>
                  <a:lnTo>
                    <a:pt x="10" y="65"/>
                  </a:lnTo>
                  <a:lnTo>
                    <a:pt x="9" y="65"/>
                  </a:lnTo>
                  <a:lnTo>
                    <a:pt x="6" y="63"/>
                  </a:lnTo>
                  <a:lnTo>
                    <a:pt x="2" y="61"/>
                  </a:lnTo>
                  <a:lnTo>
                    <a:pt x="0" y="59"/>
                  </a:lnTo>
                  <a:lnTo>
                    <a:pt x="0" y="58"/>
                  </a:lnTo>
                  <a:lnTo>
                    <a:pt x="0" y="53"/>
                  </a:lnTo>
                  <a:lnTo>
                    <a:pt x="0" y="49"/>
                  </a:lnTo>
                  <a:lnTo>
                    <a:pt x="0" y="46"/>
                  </a:lnTo>
                  <a:lnTo>
                    <a:pt x="0" y="41"/>
                  </a:lnTo>
                  <a:lnTo>
                    <a:pt x="2" y="36"/>
                  </a:lnTo>
                  <a:lnTo>
                    <a:pt x="2" y="32"/>
                  </a:lnTo>
                  <a:lnTo>
                    <a:pt x="4" y="25"/>
                  </a:lnTo>
                  <a:lnTo>
                    <a:pt x="7" y="16"/>
                  </a:lnTo>
                  <a:lnTo>
                    <a:pt x="8" y="11"/>
                  </a:lnTo>
                  <a:lnTo>
                    <a:pt x="10" y="8"/>
                  </a:lnTo>
                  <a:lnTo>
                    <a:pt x="12" y="5"/>
                  </a:lnTo>
                  <a:lnTo>
                    <a:pt x="13" y="4"/>
                  </a:lnTo>
                  <a:lnTo>
                    <a:pt x="16" y="2"/>
                  </a:lnTo>
                  <a:lnTo>
                    <a:pt x="19" y="0"/>
                  </a:lnTo>
                  <a:lnTo>
                    <a:pt x="22" y="0"/>
                  </a:lnTo>
                  <a:lnTo>
                    <a:pt x="24" y="0"/>
                  </a:lnTo>
                  <a:lnTo>
                    <a:pt x="28" y="1"/>
                  </a:lnTo>
                  <a:lnTo>
                    <a:pt x="32" y="2"/>
                  </a:lnTo>
                  <a:lnTo>
                    <a:pt x="36" y="3"/>
                  </a:lnTo>
                  <a:lnTo>
                    <a:pt x="40" y="4"/>
                  </a:lnTo>
                  <a:lnTo>
                    <a:pt x="42" y="9"/>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2" name="Freeform 56">
              <a:extLst>
                <a:ext uri="{FF2B5EF4-FFF2-40B4-BE49-F238E27FC236}">
                  <a16:creationId xmlns:a16="http://schemas.microsoft.com/office/drawing/2014/main" id="{00000000-0008-0000-0900-0000447E1200}"/>
                </a:ext>
              </a:extLst>
            </xdr:cNvPr>
            <xdr:cNvSpPr>
              <a:spLocks noChangeAspect="1"/>
            </xdr:cNvSpPr>
          </xdr:nvSpPr>
          <xdr:spPr bwMode="auto">
            <a:xfrm rot="238154">
              <a:off x="196" y="3416"/>
              <a:ext cx="46" cy="36"/>
            </a:xfrm>
            <a:custGeom>
              <a:avLst/>
              <a:gdLst>
                <a:gd name="T0" fmla="*/ 301 w 37"/>
                <a:gd name="T1" fmla="*/ 208 h 28"/>
                <a:gd name="T2" fmla="*/ 322 w 37"/>
                <a:gd name="T3" fmla="*/ 109 h 28"/>
                <a:gd name="T4" fmla="*/ 324 w 37"/>
                <a:gd name="T5" fmla="*/ 46 h 28"/>
                <a:gd name="T6" fmla="*/ 316 w 37"/>
                <a:gd name="T7" fmla="*/ 36 h 28"/>
                <a:gd name="T8" fmla="*/ 287 w 37"/>
                <a:gd name="T9" fmla="*/ 28 h 28"/>
                <a:gd name="T10" fmla="*/ 254 w 37"/>
                <a:gd name="T11" fmla="*/ 46 h 28"/>
                <a:gd name="T12" fmla="*/ 229 w 37"/>
                <a:gd name="T13" fmla="*/ 0 h 28"/>
                <a:gd name="T14" fmla="*/ 184 w 37"/>
                <a:gd name="T15" fmla="*/ 0 h 28"/>
                <a:gd name="T16" fmla="*/ 136 w 37"/>
                <a:gd name="T17" fmla="*/ 1 h 28"/>
                <a:gd name="T18" fmla="*/ 88 w 37"/>
                <a:gd name="T19" fmla="*/ 76 h 28"/>
                <a:gd name="T20" fmla="*/ 50 w 37"/>
                <a:gd name="T21" fmla="*/ 98 h 28"/>
                <a:gd name="T22" fmla="*/ 2 w 37"/>
                <a:gd name="T23" fmla="*/ 109 h 28"/>
                <a:gd name="T24" fmla="*/ 0 w 37"/>
                <a:gd name="T25" fmla="*/ 203 h 28"/>
                <a:gd name="T26" fmla="*/ 2 w 37"/>
                <a:gd name="T27" fmla="*/ 231 h 28"/>
                <a:gd name="T28" fmla="*/ 32 w 37"/>
                <a:gd name="T29" fmla="*/ 288 h 28"/>
                <a:gd name="T30" fmla="*/ 40 w 37"/>
                <a:gd name="T31" fmla="*/ 306 h 28"/>
                <a:gd name="T32" fmla="*/ 62 w 37"/>
                <a:gd name="T33" fmla="*/ 336 h 28"/>
                <a:gd name="T34" fmla="*/ 77 w 37"/>
                <a:gd name="T35" fmla="*/ 336 h 28"/>
                <a:gd name="T36" fmla="*/ 119 w 37"/>
                <a:gd name="T37" fmla="*/ 336 h 28"/>
                <a:gd name="T38" fmla="*/ 169 w 37"/>
                <a:gd name="T39" fmla="*/ 312 h 28"/>
                <a:gd name="T40" fmla="*/ 223 w 37"/>
                <a:gd name="T41" fmla="*/ 343 h 28"/>
                <a:gd name="T42" fmla="*/ 254 w 37"/>
                <a:gd name="T43" fmla="*/ 336 h 28"/>
                <a:gd name="T44" fmla="*/ 285 w 37"/>
                <a:gd name="T45" fmla="*/ 306 h 28"/>
                <a:gd name="T46" fmla="*/ 287 w 37"/>
                <a:gd name="T47" fmla="*/ 243 h 28"/>
                <a:gd name="T48" fmla="*/ 301 w 37"/>
                <a:gd name="T49" fmla="*/ 208 h 28"/>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37" h="28">
                  <a:moveTo>
                    <a:pt x="34" y="17"/>
                  </a:moveTo>
                  <a:lnTo>
                    <a:pt x="36" y="9"/>
                  </a:lnTo>
                  <a:lnTo>
                    <a:pt x="37" y="4"/>
                  </a:lnTo>
                  <a:lnTo>
                    <a:pt x="35" y="3"/>
                  </a:lnTo>
                  <a:lnTo>
                    <a:pt x="33" y="2"/>
                  </a:lnTo>
                  <a:lnTo>
                    <a:pt x="28" y="4"/>
                  </a:lnTo>
                  <a:lnTo>
                    <a:pt x="26" y="0"/>
                  </a:lnTo>
                  <a:lnTo>
                    <a:pt x="21" y="0"/>
                  </a:lnTo>
                  <a:lnTo>
                    <a:pt x="15" y="1"/>
                  </a:lnTo>
                  <a:lnTo>
                    <a:pt x="10" y="6"/>
                  </a:lnTo>
                  <a:lnTo>
                    <a:pt x="6" y="8"/>
                  </a:lnTo>
                  <a:lnTo>
                    <a:pt x="2" y="9"/>
                  </a:lnTo>
                  <a:lnTo>
                    <a:pt x="0" y="16"/>
                  </a:lnTo>
                  <a:lnTo>
                    <a:pt x="2" y="19"/>
                  </a:lnTo>
                  <a:lnTo>
                    <a:pt x="4" y="23"/>
                  </a:lnTo>
                  <a:lnTo>
                    <a:pt x="5" y="25"/>
                  </a:lnTo>
                  <a:lnTo>
                    <a:pt x="7" y="27"/>
                  </a:lnTo>
                  <a:lnTo>
                    <a:pt x="9" y="27"/>
                  </a:lnTo>
                  <a:lnTo>
                    <a:pt x="14" y="27"/>
                  </a:lnTo>
                  <a:lnTo>
                    <a:pt x="19" y="26"/>
                  </a:lnTo>
                  <a:lnTo>
                    <a:pt x="25" y="28"/>
                  </a:lnTo>
                  <a:lnTo>
                    <a:pt x="28" y="27"/>
                  </a:lnTo>
                  <a:lnTo>
                    <a:pt x="32" y="25"/>
                  </a:lnTo>
                  <a:lnTo>
                    <a:pt x="33" y="20"/>
                  </a:lnTo>
                  <a:lnTo>
                    <a:pt x="34" y="17"/>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3" name="Freeform 57">
              <a:extLst>
                <a:ext uri="{FF2B5EF4-FFF2-40B4-BE49-F238E27FC236}">
                  <a16:creationId xmlns:a16="http://schemas.microsoft.com/office/drawing/2014/main" id="{00000000-0008-0000-0900-0000457E1200}"/>
                </a:ext>
              </a:extLst>
            </xdr:cNvPr>
            <xdr:cNvSpPr>
              <a:spLocks noChangeAspect="1"/>
            </xdr:cNvSpPr>
          </xdr:nvSpPr>
          <xdr:spPr bwMode="auto">
            <a:xfrm rot="238154">
              <a:off x="270" y="3379"/>
              <a:ext cx="233" cy="308"/>
            </a:xfrm>
            <a:custGeom>
              <a:avLst/>
              <a:gdLst>
                <a:gd name="T0" fmla="*/ 540 w 188"/>
                <a:gd name="T1" fmla="*/ 1886 h 249"/>
                <a:gd name="T2" fmla="*/ 564 w 188"/>
                <a:gd name="T3" fmla="*/ 1781 h 249"/>
                <a:gd name="T4" fmla="*/ 540 w 188"/>
                <a:gd name="T5" fmla="*/ 1660 h 249"/>
                <a:gd name="T6" fmla="*/ 455 w 188"/>
                <a:gd name="T7" fmla="*/ 1628 h 249"/>
                <a:gd name="T8" fmla="*/ 395 w 188"/>
                <a:gd name="T9" fmla="*/ 1633 h 249"/>
                <a:gd name="T10" fmla="*/ 354 w 188"/>
                <a:gd name="T11" fmla="*/ 1518 h 249"/>
                <a:gd name="T12" fmla="*/ 314 w 188"/>
                <a:gd name="T13" fmla="*/ 1425 h 249"/>
                <a:gd name="T14" fmla="*/ 209 w 188"/>
                <a:gd name="T15" fmla="*/ 1342 h 249"/>
                <a:gd name="T16" fmla="*/ 224 w 188"/>
                <a:gd name="T17" fmla="*/ 1268 h 249"/>
                <a:gd name="T18" fmla="*/ 207 w 188"/>
                <a:gd name="T19" fmla="*/ 1199 h 249"/>
                <a:gd name="T20" fmla="*/ 136 w 188"/>
                <a:gd name="T21" fmla="*/ 1161 h 249"/>
                <a:gd name="T22" fmla="*/ 88 w 188"/>
                <a:gd name="T23" fmla="*/ 1086 h 249"/>
                <a:gd name="T24" fmla="*/ 0 w 188"/>
                <a:gd name="T25" fmla="*/ 1016 h 249"/>
                <a:gd name="T26" fmla="*/ 71 w 188"/>
                <a:gd name="T27" fmla="*/ 951 h 249"/>
                <a:gd name="T28" fmla="*/ 185 w 188"/>
                <a:gd name="T29" fmla="*/ 992 h 249"/>
                <a:gd name="T30" fmla="*/ 278 w 188"/>
                <a:gd name="T31" fmla="*/ 967 h 249"/>
                <a:gd name="T32" fmla="*/ 354 w 188"/>
                <a:gd name="T33" fmla="*/ 951 h 249"/>
                <a:gd name="T34" fmla="*/ 424 w 188"/>
                <a:gd name="T35" fmla="*/ 928 h 249"/>
                <a:gd name="T36" fmla="*/ 482 w 188"/>
                <a:gd name="T37" fmla="*/ 887 h 249"/>
                <a:gd name="T38" fmla="*/ 467 w 188"/>
                <a:gd name="T39" fmla="*/ 802 h 249"/>
                <a:gd name="T40" fmla="*/ 525 w 188"/>
                <a:gd name="T41" fmla="*/ 735 h 249"/>
                <a:gd name="T42" fmla="*/ 540 w 188"/>
                <a:gd name="T43" fmla="*/ 664 h 249"/>
                <a:gd name="T44" fmla="*/ 512 w 188"/>
                <a:gd name="T45" fmla="*/ 574 h 249"/>
                <a:gd name="T46" fmla="*/ 502 w 188"/>
                <a:gd name="T47" fmla="*/ 454 h 249"/>
                <a:gd name="T48" fmla="*/ 540 w 188"/>
                <a:gd name="T49" fmla="*/ 362 h 249"/>
                <a:gd name="T50" fmla="*/ 622 w 188"/>
                <a:gd name="T51" fmla="*/ 318 h 249"/>
                <a:gd name="T52" fmla="*/ 674 w 188"/>
                <a:gd name="T53" fmla="*/ 218 h 249"/>
                <a:gd name="T54" fmla="*/ 724 w 188"/>
                <a:gd name="T55" fmla="*/ 192 h 249"/>
                <a:gd name="T56" fmla="*/ 807 w 188"/>
                <a:gd name="T57" fmla="*/ 115 h 249"/>
                <a:gd name="T58" fmla="*/ 845 w 188"/>
                <a:gd name="T59" fmla="*/ 2 h 249"/>
                <a:gd name="T60" fmla="*/ 925 w 188"/>
                <a:gd name="T61" fmla="*/ 0 h 249"/>
                <a:gd name="T62" fmla="*/ 1015 w 188"/>
                <a:gd name="T63" fmla="*/ 71 h 249"/>
                <a:gd name="T64" fmla="*/ 1087 w 188"/>
                <a:gd name="T65" fmla="*/ 49 h 249"/>
                <a:gd name="T66" fmla="*/ 1146 w 188"/>
                <a:gd name="T67" fmla="*/ 75 h 249"/>
                <a:gd name="T68" fmla="*/ 1201 w 188"/>
                <a:gd name="T69" fmla="*/ 176 h 249"/>
                <a:gd name="T70" fmla="*/ 1259 w 188"/>
                <a:gd name="T71" fmla="*/ 167 h 249"/>
                <a:gd name="T72" fmla="*/ 1358 w 188"/>
                <a:gd name="T73" fmla="*/ 142 h 249"/>
                <a:gd name="T74" fmla="*/ 1431 w 188"/>
                <a:gd name="T75" fmla="*/ 88 h 249"/>
                <a:gd name="T76" fmla="*/ 1527 w 188"/>
                <a:gd name="T77" fmla="*/ 93 h 249"/>
                <a:gd name="T78" fmla="*/ 1578 w 188"/>
                <a:gd name="T79" fmla="*/ 142 h 249"/>
                <a:gd name="T80" fmla="*/ 1609 w 188"/>
                <a:gd name="T81" fmla="*/ 237 h 249"/>
                <a:gd name="T82" fmla="*/ 1502 w 188"/>
                <a:gd name="T83" fmla="*/ 334 h 249"/>
                <a:gd name="T84" fmla="*/ 1273 w 188"/>
                <a:gd name="T85" fmla="*/ 695 h 249"/>
                <a:gd name="T86" fmla="*/ 1035 w 188"/>
                <a:gd name="T87" fmla="*/ 1164 h 249"/>
                <a:gd name="T88" fmla="*/ 956 w 188"/>
                <a:gd name="T89" fmla="*/ 1512 h 249"/>
                <a:gd name="T90" fmla="*/ 866 w 188"/>
                <a:gd name="T91" fmla="*/ 1800 h 249"/>
                <a:gd name="T92" fmla="*/ 793 w 188"/>
                <a:gd name="T93" fmla="*/ 1980 h 249"/>
                <a:gd name="T94" fmla="*/ 622 w 188"/>
                <a:gd name="T95" fmla="*/ 2058 h 249"/>
                <a:gd name="T96" fmla="*/ 512 w 188"/>
                <a:gd name="T97" fmla="*/ 1940 h 249"/>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188" h="249">
                  <a:moveTo>
                    <a:pt x="60" y="231"/>
                  </a:moveTo>
                  <a:lnTo>
                    <a:pt x="62" y="228"/>
                  </a:lnTo>
                  <a:lnTo>
                    <a:pt x="63" y="225"/>
                  </a:lnTo>
                  <a:lnTo>
                    <a:pt x="66" y="220"/>
                  </a:lnTo>
                  <a:lnTo>
                    <a:pt x="66" y="217"/>
                  </a:lnTo>
                  <a:lnTo>
                    <a:pt x="66" y="213"/>
                  </a:lnTo>
                  <a:lnTo>
                    <a:pt x="66" y="204"/>
                  </a:lnTo>
                  <a:lnTo>
                    <a:pt x="65" y="199"/>
                  </a:lnTo>
                  <a:lnTo>
                    <a:pt x="63" y="197"/>
                  </a:lnTo>
                  <a:lnTo>
                    <a:pt x="60" y="197"/>
                  </a:lnTo>
                  <a:lnTo>
                    <a:pt x="56" y="195"/>
                  </a:lnTo>
                  <a:lnTo>
                    <a:pt x="53" y="194"/>
                  </a:lnTo>
                  <a:lnTo>
                    <a:pt x="50" y="194"/>
                  </a:lnTo>
                  <a:lnTo>
                    <a:pt x="48" y="194"/>
                  </a:lnTo>
                  <a:lnTo>
                    <a:pt x="46" y="195"/>
                  </a:lnTo>
                  <a:lnTo>
                    <a:pt x="43" y="189"/>
                  </a:lnTo>
                  <a:lnTo>
                    <a:pt x="43" y="186"/>
                  </a:lnTo>
                  <a:lnTo>
                    <a:pt x="42" y="181"/>
                  </a:lnTo>
                  <a:lnTo>
                    <a:pt x="41" y="177"/>
                  </a:lnTo>
                  <a:lnTo>
                    <a:pt x="40" y="175"/>
                  </a:lnTo>
                  <a:lnTo>
                    <a:pt x="36" y="170"/>
                  </a:lnTo>
                  <a:lnTo>
                    <a:pt x="29" y="164"/>
                  </a:lnTo>
                  <a:lnTo>
                    <a:pt x="26" y="161"/>
                  </a:lnTo>
                  <a:lnTo>
                    <a:pt x="25" y="159"/>
                  </a:lnTo>
                  <a:lnTo>
                    <a:pt x="25" y="156"/>
                  </a:lnTo>
                  <a:lnTo>
                    <a:pt x="26" y="154"/>
                  </a:lnTo>
                  <a:lnTo>
                    <a:pt x="26" y="151"/>
                  </a:lnTo>
                  <a:lnTo>
                    <a:pt x="27" y="149"/>
                  </a:lnTo>
                  <a:lnTo>
                    <a:pt x="26" y="147"/>
                  </a:lnTo>
                  <a:lnTo>
                    <a:pt x="24" y="143"/>
                  </a:lnTo>
                  <a:lnTo>
                    <a:pt x="22" y="141"/>
                  </a:lnTo>
                  <a:lnTo>
                    <a:pt x="20" y="140"/>
                  </a:lnTo>
                  <a:lnTo>
                    <a:pt x="16" y="138"/>
                  </a:lnTo>
                  <a:lnTo>
                    <a:pt x="14" y="136"/>
                  </a:lnTo>
                  <a:lnTo>
                    <a:pt x="12" y="132"/>
                  </a:lnTo>
                  <a:lnTo>
                    <a:pt x="10" y="129"/>
                  </a:lnTo>
                  <a:lnTo>
                    <a:pt x="7" y="126"/>
                  </a:lnTo>
                  <a:lnTo>
                    <a:pt x="2" y="123"/>
                  </a:lnTo>
                  <a:lnTo>
                    <a:pt x="0" y="121"/>
                  </a:lnTo>
                  <a:lnTo>
                    <a:pt x="0" y="118"/>
                  </a:lnTo>
                  <a:lnTo>
                    <a:pt x="1" y="113"/>
                  </a:lnTo>
                  <a:lnTo>
                    <a:pt x="8" y="114"/>
                  </a:lnTo>
                  <a:lnTo>
                    <a:pt x="13" y="115"/>
                  </a:lnTo>
                  <a:lnTo>
                    <a:pt x="18" y="118"/>
                  </a:lnTo>
                  <a:lnTo>
                    <a:pt x="22" y="118"/>
                  </a:lnTo>
                  <a:lnTo>
                    <a:pt x="24" y="117"/>
                  </a:lnTo>
                  <a:lnTo>
                    <a:pt x="29" y="116"/>
                  </a:lnTo>
                  <a:lnTo>
                    <a:pt x="32" y="115"/>
                  </a:lnTo>
                  <a:lnTo>
                    <a:pt x="35" y="116"/>
                  </a:lnTo>
                  <a:lnTo>
                    <a:pt x="40" y="115"/>
                  </a:lnTo>
                  <a:lnTo>
                    <a:pt x="42" y="114"/>
                  </a:lnTo>
                  <a:lnTo>
                    <a:pt x="44" y="112"/>
                  </a:lnTo>
                  <a:lnTo>
                    <a:pt x="46" y="111"/>
                  </a:lnTo>
                  <a:lnTo>
                    <a:pt x="49" y="111"/>
                  </a:lnTo>
                  <a:lnTo>
                    <a:pt x="52" y="111"/>
                  </a:lnTo>
                  <a:lnTo>
                    <a:pt x="55" y="109"/>
                  </a:lnTo>
                  <a:lnTo>
                    <a:pt x="56" y="106"/>
                  </a:lnTo>
                  <a:lnTo>
                    <a:pt x="57" y="102"/>
                  </a:lnTo>
                  <a:lnTo>
                    <a:pt x="55" y="98"/>
                  </a:lnTo>
                  <a:lnTo>
                    <a:pt x="55" y="95"/>
                  </a:lnTo>
                  <a:lnTo>
                    <a:pt x="56" y="92"/>
                  </a:lnTo>
                  <a:lnTo>
                    <a:pt x="58" y="90"/>
                  </a:lnTo>
                  <a:lnTo>
                    <a:pt x="61" y="87"/>
                  </a:lnTo>
                  <a:lnTo>
                    <a:pt x="62" y="85"/>
                  </a:lnTo>
                  <a:lnTo>
                    <a:pt x="63" y="83"/>
                  </a:lnTo>
                  <a:lnTo>
                    <a:pt x="63" y="79"/>
                  </a:lnTo>
                  <a:lnTo>
                    <a:pt x="63" y="75"/>
                  </a:lnTo>
                  <a:lnTo>
                    <a:pt x="62" y="71"/>
                  </a:lnTo>
                  <a:lnTo>
                    <a:pt x="60" y="68"/>
                  </a:lnTo>
                  <a:lnTo>
                    <a:pt x="59" y="62"/>
                  </a:lnTo>
                  <a:lnTo>
                    <a:pt x="59" y="59"/>
                  </a:lnTo>
                  <a:lnTo>
                    <a:pt x="59" y="54"/>
                  </a:lnTo>
                  <a:lnTo>
                    <a:pt x="60" y="50"/>
                  </a:lnTo>
                  <a:lnTo>
                    <a:pt x="62" y="46"/>
                  </a:lnTo>
                  <a:lnTo>
                    <a:pt x="63" y="43"/>
                  </a:lnTo>
                  <a:lnTo>
                    <a:pt x="66" y="40"/>
                  </a:lnTo>
                  <a:lnTo>
                    <a:pt x="70" y="38"/>
                  </a:lnTo>
                  <a:lnTo>
                    <a:pt x="73" y="38"/>
                  </a:lnTo>
                  <a:lnTo>
                    <a:pt x="75" y="37"/>
                  </a:lnTo>
                  <a:lnTo>
                    <a:pt x="77" y="35"/>
                  </a:lnTo>
                  <a:lnTo>
                    <a:pt x="79" y="26"/>
                  </a:lnTo>
                  <a:lnTo>
                    <a:pt x="81" y="24"/>
                  </a:lnTo>
                  <a:lnTo>
                    <a:pt x="84" y="24"/>
                  </a:lnTo>
                  <a:lnTo>
                    <a:pt x="85" y="23"/>
                  </a:lnTo>
                  <a:lnTo>
                    <a:pt x="87" y="20"/>
                  </a:lnTo>
                  <a:lnTo>
                    <a:pt x="89" y="17"/>
                  </a:lnTo>
                  <a:lnTo>
                    <a:pt x="94" y="14"/>
                  </a:lnTo>
                  <a:lnTo>
                    <a:pt x="95" y="11"/>
                  </a:lnTo>
                  <a:lnTo>
                    <a:pt x="97" y="7"/>
                  </a:lnTo>
                  <a:lnTo>
                    <a:pt x="99" y="2"/>
                  </a:lnTo>
                  <a:lnTo>
                    <a:pt x="102" y="1"/>
                  </a:lnTo>
                  <a:lnTo>
                    <a:pt x="105" y="0"/>
                  </a:lnTo>
                  <a:lnTo>
                    <a:pt x="108" y="0"/>
                  </a:lnTo>
                  <a:lnTo>
                    <a:pt x="112" y="2"/>
                  </a:lnTo>
                  <a:lnTo>
                    <a:pt x="115" y="4"/>
                  </a:lnTo>
                  <a:lnTo>
                    <a:pt x="119" y="8"/>
                  </a:lnTo>
                  <a:lnTo>
                    <a:pt x="121" y="8"/>
                  </a:lnTo>
                  <a:lnTo>
                    <a:pt x="125" y="8"/>
                  </a:lnTo>
                  <a:lnTo>
                    <a:pt x="127" y="6"/>
                  </a:lnTo>
                  <a:lnTo>
                    <a:pt x="131" y="6"/>
                  </a:lnTo>
                  <a:lnTo>
                    <a:pt x="134" y="6"/>
                  </a:lnTo>
                  <a:lnTo>
                    <a:pt x="134" y="9"/>
                  </a:lnTo>
                  <a:lnTo>
                    <a:pt x="136" y="17"/>
                  </a:lnTo>
                  <a:lnTo>
                    <a:pt x="138" y="19"/>
                  </a:lnTo>
                  <a:lnTo>
                    <a:pt x="140" y="21"/>
                  </a:lnTo>
                  <a:lnTo>
                    <a:pt x="143" y="21"/>
                  </a:lnTo>
                  <a:lnTo>
                    <a:pt x="146" y="21"/>
                  </a:lnTo>
                  <a:lnTo>
                    <a:pt x="148" y="19"/>
                  </a:lnTo>
                  <a:lnTo>
                    <a:pt x="148" y="17"/>
                  </a:lnTo>
                  <a:lnTo>
                    <a:pt x="157" y="19"/>
                  </a:lnTo>
                  <a:lnTo>
                    <a:pt x="159" y="17"/>
                  </a:lnTo>
                  <a:lnTo>
                    <a:pt x="164" y="15"/>
                  </a:lnTo>
                  <a:lnTo>
                    <a:pt x="165" y="13"/>
                  </a:lnTo>
                  <a:lnTo>
                    <a:pt x="167" y="10"/>
                  </a:lnTo>
                  <a:lnTo>
                    <a:pt x="168" y="8"/>
                  </a:lnTo>
                  <a:lnTo>
                    <a:pt x="174" y="10"/>
                  </a:lnTo>
                  <a:lnTo>
                    <a:pt x="178" y="11"/>
                  </a:lnTo>
                  <a:lnTo>
                    <a:pt x="183" y="13"/>
                  </a:lnTo>
                  <a:lnTo>
                    <a:pt x="185" y="15"/>
                  </a:lnTo>
                  <a:lnTo>
                    <a:pt x="185" y="17"/>
                  </a:lnTo>
                  <a:lnTo>
                    <a:pt x="186" y="22"/>
                  </a:lnTo>
                  <a:lnTo>
                    <a:pt x="186" y="25"/>
                  </a:lnTo>
                  <a:lnTo>
                    <a:pt x="188" y="28"/>
                  </a:lnTo>
                  <a:lnTo>
                    <a:pt x="188" y="29"/>
                  </a:lnTo>
                  <a:lnTo>
                    <a:pt x="185" y="34"/>
                  </a:lnTo>
                  <a:lnTo>
                    <a:pt x="176" y="40"/>
                  </a:lnTo>
                  <a:lnTo>
                    <a:pt x="170" y="47"/>
                  </a:lnTo>
                  <a:lnTo>
                    <a:pt x="161" y="62"/>
                  </a:lnTo>
                  <a:lnTo>
                    <a:pt x="149" y="83"/>
                  </a:lnTo>
                  <a:lnTo>
                    <a:pt x="138" y="107"/>
                  </a:lnTo>
                  <a:lnTo>
                    <a:pt x="127" y="132"/>
                  </a:lnTo>
                  <a:lnTo>
                    <a:pt x="121" y="139"/>
                  </a:lnTo>
                  <a:lnTo>
                    <a:pt x="109" y="171"/>
                  </a:lnTo>
                  <a:lnTo>
                    <a:pt x="110" y="175"/>
                  </a:lnTo>
                  <a:lnTo>
                    <a:pt x="112" y="180"/>
                  </a:lnTo>
                  <a:lnTo>
                    <a:pt x="114" y="185"/>
                  </a:lnTo>
                  <a:lnTo>
                    <a:pt x="108" y="202"/>
                  </a:lnTo>
                  <a:lnTo>
                    <a:pt x="102" y="215"/>
                  </a:lnTo>
                  <a:lnTo>
                    <a:pt x="99" y="221"/>
                  </a:lnTo>
                  <a:lnTo>
                    <a:pt x="98" y="225"/>
                  </a:lnTo>
                  <a:lnTo>
                    <a:pt x="93" y="236"/>
                  </a:lnTo>
                  <a:lnTo>
                    <a:pt x="84" y="248"/>
                  </a:lnTo>
                  <a:lnTo>
                    <a:pt x="79" y="249"/>
                  </a:lnTo>
                  <a:lnTo>
                    <a:pt x="73" y="246"/>
                  </a:lnTo>
                  <a:lnTo>
                    <a:pt x="68" y="239"/>
                  </a:lnTo>
                  <a:lnTo>
                    <a:pt x="63" y="232"/>
                  </a:lnTo>
                  <a:lnTo>
                    <a:pt x="60" y="231"/>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4" name="Freeform 58">
              <a:extLst>
                <a:ext uri="{FF2B5EF4-FFF2-40B4-BE49-F238E27FC236}">
                  <a16:creationId xmlns:a16="http://schemas.microsoft.com/office/drawing/2014/main" id="{00000000-0008-0000-0900-0000467E1200}"/>
                </a:ext>
              </a:extLst>
            </xdr:cNvPr>
            <xdr:cNvSpPr>
              <a:spLocks noChangeAspect="1"/>
            </xdr:cNvSpPr>
          </xdr:nvSpPr>
          <xdr:spPr bwMode="auto">
            <a:xfrm rot="238154">
              <a:off x="140" y="3491"/>
              <a:ext cx="206" cy="241"/>
            </a:xfrm>
            <a:custGeom>
              <a:avLst/>
              <a:gdLst>
                <a:gd name="T0" fmla="*/ 1408 w 166"/>
                <a:gd name="T1" fmla="*/ 1003 h 196"/>
                <a:gd name="T2" fmla="*/ 1443 w 166"/>
                <a:gd name="T3" fmla="*/ 906 h 196"/>
                <a:gd name="T4" fmla="*/ 1408 w 166"/>
                <a:gd name="T5" fmla="*/ 783 h 196"/>
                <a:gd name="T6" fmla="*/ 1330 w 166"/>
                <a:gd name="T7" fmla="*/ 756 h 196"/>
                <a:gd name="T8" fmla="*/ 1261 w 166"/>
                <a:gd name="T9" fmla="*/ 764 h 196"/>
                <a:gd name="T10" fmla="*/ 1227 w 166"/>
                <a:gd name="T11" fmla="*/ 650 h 196"/>
                <a:gd name="T12" fmla="*/ 1183 w 166"/>
                <a:gd name="T13" fmla="*/ 571 h 196"/>
                <a:gd name="T14" fmla="*/ 1076 w 166"/>
                <a:gd name="T15" fmla="*/ 480 h 196"/>
                <a:gd name="T16" fmla="*/ 1092 w 166"/>
                <a:gd name="T17" fmla="*/ 419 h 196"/>
                <a:gd name="T18" fmla="*/ 1073 w 166"/>
                <a:gd name="T19" fmla="*/ 357 h 196"/>
                <a:gd name="T20" fmla="*/ 1004 w 166"/>
                <a:gd name="T21" fmla="*/ 316 h 196"/>
                <a:gd name="T22" fmla="*/ 954 w 166"/>
                <a:gd name="T23" fmla="*/ 245 h 196"/>
                <a:gd name="T24" fmla="*/ 865 w 166"/>
                <a:gd name="T25" fmla="*/ 180 h 196"/>
                <a:gd name="T26" fmla="*/ 848 w 166"/>
                <a:gd name="T27" fmla="*/ 90 h 196"/>
                <a:gd name="T28" fmla="*/ 778 w 166"/>
                <a:gd name="T29" fmla="*/ 0 h 196"/>
                <a:gd name="T30" fmla="*/ 720 w 166"/>
                <a:gd name="T31" fmla="*/ 26 h 196"/>
                <a:gd name="T32" fmla="*/ 587 w 166"/>
                <a:gd name="T33" fmla="*/ 61 h 196"/>
                <a:gd name="T34" fmla="*/ 467 w 166"/>
                <a:gd name="T35" fmla="*/ 32 h 196"/>
                <a:gd name="T36" fmla="*/ 354 w 166"/>
                <a:gd name="T37" fmla="*/ 92 h 196"/>
                <a:gd name="T38" fmla="*/ 184 w 166"/>
                <a:gd name="T39" fmla="*/ 192 h 196"/>
                <a:gd name="T40" fmla="*/ 184 w 166"/>
                <a:gd name="T41" fmla="*/ 390 h 196"/>
                <a:gd name="T42" fmla="*/ 135 w 166"/>
                <a:gd name="T43" fmla="*/ 480 h 196"/>
                <a:gd name="T44" fmla="*/ 238 w 166"/>
                <a:gd name="T45" fmla="*/ 621 h 196"/>
                <a:gd name="T46" fmla="*/ 283 w 166"/>
                <a:gd name="T47" fmla="*/ 725 h 196"/>
                <a:gd name="T48" fmla="*/ 243 w 166"/>
                <a:gd name="T49" fmla="*/ 939 h 196"/>
                <a:gd name="T50" fmla="*/ 50 w 166"/>
                <a:gd name="T51" fmla="*/ 1025 h 196"/>
                <a:gd name="T52" fmla="*/ 50 w 166"/>
                <a:gd name="T53" fmla="*/ 1144 h 196"/>
                <a:gd name="T54" fmla="*/ 192 w 166"/>
                <a:gd name="T55" fmla="*/ 1233 h 196"/>
                <a:gd name="T56" fmla="*/ 403 w 166"/>
                <a:gd name="T57" fmla="*/ 1264 h 196"/>
                <a:gd name="T58" fmla="*/ 550 w 166"/>
                <a:gd name="T59" fmla="*/ 1370 h 196"/>
                <a:gd name="T60" fmla="*/ 683 w 166"/>
                <a:gd name="T61" fmla="*/ 1371 h 196"/>
                <a:gd name="T62" fmla="*/ 658 w 166"/>
                <a:gd name="T63" fmla="*/ 1205 h 196"/>
                <a:gd name="T64" fmla="*/ 563 w 166"/>
                <a:gd name="T65" fmla="*/ 1034 h 196"/>
                <a:gd name="T66" fmla="*/ 587 w 166"/>
                <a:gd name="T67" fmla="*/ 869 h 196"/>
                <a:gd name="T68" fmla="*/ 658 w 166"/>
                <a:gd name="T69" fmla="*/ 764 h 196"/>
                <a:gd name="T70" fmla="*/ 833 w 166"/>
                <a:gd name="T71" fmla="*/ 680 h 196"/>
                <a:gd name="T72" fmla="*/ 867 w 166"/>
                <a:gd name="T73" fmla="*/ 834 h 196"/>
                <a:gd name="T74" fmla="*/ 819 w 166"/>
                <a:gd name="T75" fmla="*/ 857 h 196"/>
                <a:gd name="T76" fmla="*/ 730 w 166"/>
                <a:gd name="T77" fmla="*/ 756 h 196"/>
                <a:gd name="T78" fmla="*/ 671 w 166"/>
                <a:gd name="T79" fmla="*/ 794 h 196"/>
                <a:gd name="T80" fmla="*/ 696 w 166"/>
                <a:gd name="T81" fmla="*/ 889 h 196"/>
                <a:gd name="T82" fmla="*/ 755 w 166"/>
                <a:gd name="T83" fmla="*/ 998 h 196"/>
                <a:gd name="T84" fmla="*/ 839 w 166"/>
                <a:gd name="T85" fmla="*/ 1252 h 196"/>
                <a:gd name="T86" fmla="*/ 790 w 166"/>
                <a:gd name="T87" fmla="*/ 1337 h 196"/>
                <a:gd name="T88" fmla="*/ 683 w 166"/>
                <a:gd name="T89" fmla="*/ 1457 h 196"/>
                <a:gd name="T90" fmla="*/ 648 w 166"/>
                <a:gd name="T91" fmla="*/ 1549 h 196"/>
                <a:gd name="T92" fmla="*/ 965 w 166"/>
                <a:gd name="T93" fmla="*/ 1480 h 196"/>
                <a:gd name="T94" fmla="*/ 1124 w 166"/>
                <a:gd name="T95" fmla="*/ 1351 h 196"/>
                <a:gd name="T96" fmla="*/ 1292 w 166"/>
                <a:gd name="T97" fmla="*/ 1312 h 196"/>
                <a:gd name="T98" fmla="*/ 1261 w 166"/>
                <a:gd name="T99" fmla="*/ 1177 h 196"/>
                <a:gd name="T100" fmla="*/ 1216 w 166"/>
                <a:gd name="T101" fmla="*/ 1093 h 196"/>
                <a:gd name="T102" fmla="*/ 1391 w 166"/>
                <a:gd name="T103" fmla="*/ 1054 h 19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66" h="196">
                  <a:moveTo>
                    <a:pt x="160" y="133"/>
                  </a:moveTo>
                  <a:lnTo>
                    <a:pt x="162" y="130"/>
                  </a:lnTo>
                  <a:lnTo>
                    <a:pt x="163" y="127"/>
                  </a:lnTo>
                  <a:lnTo>
                    <a:pt x="166" y="122"/>
                  </a:lnTo>
                  <a:lnTo>
                    <a:pt x="166" y="119"/>
                  </a:lnTo>
                  <a:lnTo>
                    <a:pt x="166" y="115"/>
                  </a:lnTo>
                  <a:lnTo>
                    <a:pt x="166" y="106"/>
                  </a:lnTo>
                  <a:lnTo>
                    <a:pt x="165" y="101"/>
                  </a:lnTo>
                  <a:lnTo>
                    <a:pt x="163" y="99"/>
                  </a:lnTo>
                  <a:lnTo>
                    <a:pt x="160" y="99"/>
                  </a:lnTo>
                  <a:lnTo>
                    <a:pt x="156" y="97"/>
                  </a:lnTo>
                  <a:lnTo>
                    <a:pt x="153" y="96"/>
                  </a:lnTo>
                  <a:lnTo>
                    <a:pt x="150" y="96"/>
                  </a:lnTo>
                  <a:lnTo>
                    <a:pt x="148" y="96"/>
                  </a:lnTo>
                  <a:lnTo>
                    <a:pt x="146" y="97"/>
                  </a:lnTo>
                  <a:lnTo>
                    <a:pt x="143" y="91"/>
                  </a:lnTo>
                  <a:lnTo>
                    <a:pt x="143" y="88"/>
                  </a:lnTo>
                  <a:lnTo>
                    <a:pt x="142" y="83"/>
                  </a:lnTo>
                  <a:lnTo>
                    <a:pt x="141" y="79"/>
                  </a:lnTo>
                  <a:lnTo>
                    <a:pt x="140" y="77"/>
                  </a:lnTo>
                  <a:lnTo>
                    <a:pt x="136" y="72"/>
                  </a:lnTo>
                  <a:lnTo>
                    <a:pt x="129" y="66"/>
                  </a:lnTo>
                  <a:lnTo>
                    <a:pt x="126" y="63"/>
                  </a:lnTo>
                  <a:lnTo>
                    <a:pt x="125" y="61"/>
                  </a:lnTo>
                  <a:lnTo>
                    <a:pt x="125" y="58"/>
                  </a:lnTo>
                  <a:lnTo>
                    <a:pt x="126" y="56"/>
                  </a:lnTo>
                  <a:lnTo>
                    <a:pt x="126" y="53"/>
                  </a:lnTo>
                  <a:lnTo>
                    <a:pt x="127" y="51"/>
                  </a:lnTo>
                  <a:lnTo>
                    <a:pt x="126" y="49"/>
                  </a:lnTo>
                  <a:lnTo>
                    <a:pt x="124" y="45"/>
                  </a:lnTo>
                  <a:lnTo>
                    <a:pt x="122" y="43"/>
                  </a:lnTo>
                  <a:lnTo>
                    <a:pt x="120" y="42"/>
                  </a:lnTo>
                  <a:lnTo>
                    <a:pt x="116" y="40"/>
                  </a:lnTo>
                  <a:lnTo>
                    <a:pt x="114" y="38"/>
                  </a:lnTo>
                  <a:lnTo>
                    <a:pt x="112" y="34"/>
                  </a:lnTo>
                  <a:lnTo>
                    <a:pt x="110" y="31"/>
                  </a:lnTo>
                  <a:lnTo>
                    <a:pt x="107" y="28"/>
                  </a:lnTo>
                  <a:lnTo>
                    <a:pt x="102" y="25"/>
                  </a:lnTo>
                  <a:lnTo>
                    <a:pt x="100" y="23"/>
                  </a:lnTo>
                  <a:lnTo>
                    <a:pt x="100" y="20"/>
                  </a:lnTo>
                  <a:lnTo>
                    <a:pt x="101" y="15"/>
                  </a:lnTo>
                  <a:lnTo>
                    <a:pt x="98" y="11"/>
                  </a:lnTo>
                  <a:lnTo>
                    <a:pt x="95" y="8"/>
                  </a:lnTo>
                  <a:lnTo>
                    <a:pt x="93" y="3"/>
                  </a:lnTo>
                  <a:lnTo>
                    <a:pt x="90" y="0"/>
                  </a:lnTo>
                  <a:lnTo>
                    <a:pt x="88" y="0"/>
                  </a:lnTo>
                  <a:lnTo>
                    <a:pt x="85" y="0"/>
                  </a:lnTo>
                  <a:lnTo>
                    <a:pt x="83" y="3"/>
                  </a:lnTo>
                  <a:lnTo>
                    <a:pt x="79" y="5"/>
                  </a:lnTo>
                  <a:lnTo>
                    <a:pt x="74" y="5"/>
                  </a:lnTo>
                  <a:lnTo>
                    <a:pt x="68" y="8"/>
                  </a:lnTo>
                  <a:lnTo>
                    <a:pt x="60" y="8"/>
                  </a:lnTo>
                  <a:lnTo>
                    <a:pt x="58" y="7"/>
                  </a:lnTo>
                  <a:lnTo>
                    <a:pt x="54" y="4"/>
                  </a:lnTo>
                  <a:lnTo>
                    <a:pt x="52" y="0"/>
                  </a:lnTo>
                  <a:lnTo>
                    <a:pt x="49" y="4"/>
                  </a:lnTo>
                  <a:lnTo>
                    <a:pt x="41" y="12"/>
                  </a:lnTo>
                  <a:lnTo>
                    <a:pt x="32" y="16"/>
                  </a:lnTo>
                  <a:lnTo>
                    <a:pt x="25" y="19"/>
                  </a:lnTo>
                  <a:lnTo>
                    <a:pt x="21" y="24"/>
                  </a:lnTo>
                  <a:lnTo>
                    <a:pt x="19" y="31"/>
                  </a:lnTo>
                  <a:lnTo>
                    <a:pt x="21" y="47"/>
                  </a:lnTo>
                  <a:lnTo>
                    <a:pt x="21" y="50"/>
                  </a:lnTo>
                  <a:lnTo>
                    <a:pt x="19" y="52"/>
                  </a:lnTo>
                  <a:lnTo>
                    <a:pt x="17" y="56"/>
                  </a:lnTo>
                  <a:lnTo>
                    <a:pt x="15" y="61"/>
                  </a:lnTo>
                  <a:lnTo>
                    <a:pt x="14" y="65"/>
                  </a:lnTo>
                  <a:lnTo>
                    <a:pt x="19" y="72"/>
                  </a:lnTo>
                  <a:lnTo>
                    <a:pt x="27" y="79"/>
                  </a:lnTo>
                  <a:lnTo>
                    <a:pt x="29" y="81"/>
                  </a:lnTo>
                  <a:lnTo>
                    <a:pt x="30" y="85"/>
                  </a:lnTo>
                  <a:lnTo>
                    <a:pt x="32" y="92"/>
                  </a:lnTo>
                  <a:lnTo>
                    <a:pt x="33" y="105"/>
                  </a:lnTo>
                  <a:lnTo>
                    <a:pt x="31" y="113"/>
                  </a:lnTo>
                  <a:lnTo>
                    <a:pt x="28" y="119"/>
                  </a:lnTo>
                  <a:lnTo>
                    <a:pt x="19" y="121"/>
                  </a:lnTo>
                  <a:lnTo>
                    <a:pt x="0" y="121"/>
                  </a:lnTo>
                  <a:lnTo>
                    <a:pt x="6" y="129"/>
                  </a:lnTo>
                  <a:lnTo>
                    <a:pt x="9" y="136"/>
                  </a:lnTo>
                  <a:lnTo>
                    <a:pt x="9" y="140"/>
                  </a:lnTo>
                  <a:lnTo>
                    <a:pt x="6" y="145"/>
                  </a:lnTo>
                  <a:lnTo>
                    <a:pt x="7" y="149"/>
                  </a:lnTo>
                  <a:lnTo>
                    <a:pt x="19" y="156"/>
                  </a:lnTo>
                  <a:lnTo>
                    <a:pt x="22" y="156"/>
                  </a:lnTo>
                  <a:lnTo>
                    <a:pt x="29" y="156"/>
                  </a:lnTo>
                  <a:lnTo>
                    <a:pt x="42" y="158"/>
                  </a:lnTo>
                  <a:lnTo>
                    <a:pt x="47" y="160"/>
                  </a:lnTo>
                  <a:lnTo>
                    <a:pt x="53" y="169"/>
                  </a:lnTo>
                  <a:lnTo>
                    <a:pt x="55" y="172"/>
                  </a:lnTo>
                  <a:lnTo>
                    <a:pt x="64" y="173"/>
                  </a:lnTo>
                  <a:lnTo>
                    <a:pt x="69" y="174"/>
                  </a:lnTo>
                  <a:lnTo>
                    <a:pt x="76" y="176"/>
                  </a:lnTo>
                  <a:lnTo>
                    <a:pt x="79" y="174"/>
                  </a:lnTo>
                  <a:lnTo>
                    <a:pt x="79" y="163"/>
                  </a:lnTo>
                  <a:lnTo>
                    <a:pt x="79" y="158"/>
                  </a:lnTo>
                  <a:lnTo>
                    <a:pt x="76" y="153"/>
                  </a:lnTo>
                  <a:lnTo>
                    <a:pt x="69" y="145"/>
                  </a:lnTo>
                  <a:lnTo>
                    <a:pt x="67" y="138"/>
                  </a:lnTo>
                  <a:lnTo>
                    <a:pt x="65" y="131"/>
                  </a:lnTo>
                  <a:lnTo>
                    <a:pt x="64" y="121"/>
                  </a:lnTo>
                  <a:lnTo>
                    <a:pt x="64" y="116"/>
                  </a:lnTo>
                  <a:lnTo>
                    <a:pt x="68" y="111"/>
                  </a:lnTo>
                  <a:lnTo>
                    <a:pt x="72" y="107"/>
                  </a:lnTo>
                  <a:lnTo>
                    <a:pt x="73" y="104"/>
                  </a:lnTo>
                  <a:lnTo>
                    <a:pt x="76" y="97"/>
                  </a:lnTo>
                  <a:lnTo>
                    <a:pt x="82" y="88"/>
                  </a:lnTo>
                  <a:lnTo>
                    <a:pt x="89" y="85"/>
                  </a:lnTo>
                  <a:lnTo>
                    <a:pt x="96" y="86"/>
                  </a:lnTo>
                  <a:lnTo>
                    <a:pt x="103" y="91"/>
                  </a:lnTo>
                  <a:lnTo>
                    <a:pt x="105" y="96"/>
                  </a:lnTo>
                  <a:lnTo>
                    <a:pt x="101" y="105"/>
                  </a:lnTo>
                  <a:lnTo>
                    <a:pt x="99" y="110"/>
                  </a:lnTo>
                  <a:lnTo>
                    <a:pt x="97" y="111"/>
                  </a:lnTo>
                  <a:lnTo>
                    <a:pt x="95" y="108"/>
                  </a:lnTo>
                  <a:lnTo>
                    <a:pt x="95" y="102"/>
                  </a:lnTo>
                  <a:lnTo>
                    <a:pt x="91" y="98"/>
                  </a:lnTo>
                  <a:lnTo>
                    <a:pt x="85" y="96"/>
                  </a:lnTo>
                  <a:lnTo>
                    <a:pt x="82" y="97"/>
                  </a:lnTo>
                  <a:lnTo>
                    <a:pt x="79" y="98"/>
                  </a:lnTo>
                  <a:lnTo>
                    <a:pt x="77" y="100"/>
                  </a:lnTo>
                  <a:lnTo>
                    <a:pt x="77" y="103"/>
                  </a:lnTo>
                  <a:lnTo>
                    <a:pt x="77" y="106"/>
                  </a:lnTo>
                  <a:lnTo>
                    <a:pt x="80" y="112"/>
                  </a:lnTo>
                  <a:lnTo>
                    <a:pt x="85" y="119"/>
                  </a:lnTo>
                  <a:lnTo>
                    <a:pt x="86" y="121"/>
                  </a:lnTo>
                  <a:lnTo>
                    <a:pt x="87" y="126"/>
                  </a:lnTo>
                  <a:lnTo>
                    <a:pt x="93" y="135"/>
                  </a:lnTo>
                  <a:lnTo>
                    <a:pt x="97" y="148"/>
                  </a:lnTo>
                  <a:lnTo>
                    <a:pt x="97" y="158"/>
                  </a:lnTo>
                  <a:lnTo>
                    <a:pt x="96" y="162"/>
                  </a:lnTo>
                  <a:lnTo>
                    <a:pt x="94" y="166"/>
                  </a:lnTo>
                  <a:lnTo>
                    <a:pt x="91" y="169"/>
                  </a:lnTo>
                  <a:lnTo>
                    <a:pt x="89" y="172"/>
                  </a:lnTo>
                  <a:lnTo>
                    <a:pt x="86" y="178"/>
                  </a:lnTo>
                  <a:lnTo>
                    <a:pt x="79" y="185"/>
                  </a:lnTo>
                  <a:lnTo>
                    <a:pt x="70" y="189"/>
                  </a:lnTo>
                  <a:lnTo>
                    <a:pt x="71" y="193"/>
                  </a:lnTo>
                  <a:lnTo>
                    <a:pt x="75" y="196"/>
                  </a:lnTo>
                  <a:lnTo>
                    <a:pt x="83" y="194"/>
                  </a:lnTo>
                  <a:lnTo>
                    <a:pt x="93" y="190"/>
                  </a:lnTo>
                  <a:lnTo>
                    <a:pt x="112" y="187"/>
                  </a:lnTo>
                  <a:lnTo>
                    <a:pt x="115" y="185"/>
                  </a:lnTo>
                  <a:lnTo>
                    <a:pt x="125" y="177"/>
                  </a:lnTo>
                  <a:lnTo>
                    <a:pt x="130" y="172"/>
                  </a:lnTo>
                  <a:lnTo>
                    <a:pt x="134" y="171"/>
                  </a:lnTo>
                  <a:lnTo>
                    <a:pt x="146" y="169"/>
                  </a:lnTo>
                  <a:lnTo>
                    <a:pt x="149" y="166"/>
                  </a:lnTo>
                  <a:lnTo>
                    <a:pt x="149" y="161"/>
                  </a:lnTo>
                  <a:lnTo>
                    <a:pt x="148" y="153"/>
                  </a:lnTo>
                  <a:lnTo>
                    <a:pt x="146" y="149"/>
                  </a:lnTo>
                  <a:lnTo>
                    <a:pt x="140" y="147"/>
                  </a:lnTo>
                  <a:lnTo>
                    <a:pt x="137" y="144"/>
                  </a:lnTo>
                  <a:lnTo>
                    <a:pt x="140" y="138"/>
                  </a:lnTo>
                  <a:lnTo>
                    <a:pt x="146" y="135"/>
                  </a:lnTo>
                  <a:lnTo>
                    <a:pt x="156" y="132"/>
                  </a:lnTo>
                  <a:lnTo>
                    <a:pt x="160" y="133"/>
                  </a:lnTo>
                  <a:close/>
                </a:path>
              </a:pathLst>
            </a:custGeom>
            <a:solidFill>
              <a:schemeClr val="bg1">
                <a:lumMod val="50000"/>
              </a:schemeClr>
            </a:solidFill>
            <a:ln>
              <a:noFill/>
            </a:ln>
            <a:extLst>
              <a:ext uri="{91240B29-F687-4F45-9708-019B960494DF}">
                <a14:hiddenLine xmlns:a14="http://schemas.microsoft.com/office/drawing/2010/main" w="12700" cap="flat" cmpd="sng">
                  <a:solidFill>
                    <a:srgbClr val="000000"/>
                  </a:solidFill>
                  <a:prstDash val="solid"/>
                  <a:round/>
                  <a:headEnd/>
                  <a:tailEnd/>
                </a14:hiddenLine>
              </a:ext>
            </a:extLst>
          </xdr:spPr>
        </xdr:sp>
        <xdr:sp macro="" textlink="">
          <xdr:nvSpPr>
            <xdr:cNvPr id="1211975" name="Freeform 59">
              <a:extLst>
                <a:ext uri="{FF2B5EF4-FFF2-40B4-BE49-F238E27FC236}">
                  <a16:creationId xmlns:a16="http://schemas.microsoft.com/office/drawing/2014/main" id="{00000000-0008-0000-0900-0000477E1200}"/>
                </a:ext>
              </a:extLst>
            </xdr:cNvPr>
            <xdr:cNvSpPr>
              <a:spLocks noChangeAspect="1"/>
            </xdr:cNvSpPr>
          </xdr:nvSpPr>
          <xdr:spPr bwMode="auto">
            <a:xfrm rot="238154">
              <a:off x="163" y="3472"/>
              <a:ext cx="20" cy="33"/>
            </a:xfrm>
            <a:custGeom>
              <a:avLst/>
              <a:gdLst>
                <a:gd name="T0" fmla="*/ 88 w 17"/>
                <a:gd name="T1" fmla="*/ 76 h 26"/>
                <a:gd name="T2" fmla="*/ 88 w 17"/>
                <a:gd name="T3" fmla="*/ 1 h 26"/>
                <a:gd name="T4" fmla="*/ 58 w 17"/>
                <a:gd name="T5" fmla="*/ 0 h 26"/>
                <a:gd name="T6" fmla="*/ 1 w 17"/>
                <a:gd name="T7" fmla="*/ 76 h 26"/>
                <a:gd name="T8" fmla="*/ 0 w 17"/>
                <a:gd name="T9" fmla="*/ 96 h 26"/>
                <a:gd name="T10" fmla="*/ 0 w 17"/>
                <a:gd name="T11" fmla="*/ 151 h 26"/>
                <a:gd name="T12" fmla="*/ 18 w 17"/>
                <a:gd name="T13" fmla="*/ 244 h 26"/>
                <a:gd name="T14" fmla="*/ 34 w 17"/>
                <a:gd name="T15" fmla="*/ 279 h 26"/>
                <a:gd name="T16" fmla="*/ 58 w 17"/>
                <a:gd name="T17" fmla="*/ 281 h 26"/>
                <a:gd name="T18" fmla="*/ 58 w 17"/>
                <a:gd name="T19" fmla="*/ 279 h 26"/>
                <a:gd name="T20" fmla="*/ 68 w 17"/>
                <a:gd name="T21" fmla="*/ 231 h 26"/>
                <a:gd name="T22" fmla="*/ 80 w 17"/>
                <a:gd name="T23" fmla="*/ 157 h 26"/>
                <a:gd name="T24" fmla="*/ 88 w 17"/>
                <a:gd name="T25" fmla="*/ 76 h 2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17" h="26">
                  <a:moveTo>
                    <a:pt x="17" y="7"/>
                  </a:moveTo>
                  <a:lnTo>
                    <a:pt x="17" y="1"/>
                  </a:lnTo>
                  <a:lnTo>
                    <a:pt x="12" y="0"/>
                  </a:lnTo>
                  <a:lnTo>
                    <a:pt x="1" y="7"/>
                  </a:lnTo>
                  <a:lnTo>
                    <a:pt x="0" y="9"/>
                  </a:lnTo>
                  <a:lnTo>
                    <a:pt x="0" y="13"/>
                  </a:lnTo>
                  <a:lnTo>
                    <a:pt x="3" y="22"/>
                  </a:lnTo>
                  <a:lnTo>
                    <a:pt x="7" y="25"/>
                  </a:lnTo>
                  <a:lnTo>
                    <a:pt x="12" y="26"/>
                  </a:lnTo>
                  <a:lnTo>
                    <a:pt x="12" y="25"/>
                  </a:lnTo>
                  <a:lnTo>
                    <a:pt x="14" y="21"/>
                  </a:lnTo>
                  <a:lnTo>
                    <a:pt x="16" y="15"/>
                  </a:lnTo>
                  <a:lnTo>
                    <a:pt x="17" y="7"/>
                  </a:lnTo>
                  <a:close/>
                </a:path>
              </a:pathLst>
            </a:custGeom>
            <a:solidFill>
              <a:schemeClr val="bg1">
                <a:lumMod val="50000"/>
              </a:schemeClr>
            </a:solidFill>
            <a:ln>
              <a:noFill/>
            </a:ln>
            <a:extLst>
              <a:ext uri="{91240B29-F687-4F45-9708-019B960494DF}">
                <a14:hiddenLine xmlns:a14="http://schemas.microsoft.com/office/drawing/2010/main" w="12700">
                  <a:solidFill>
                    <a:srgbClr val="000000"/>
                  </a:solidFill>
                  <a:prstDash val="solid"/>
                  <a:round/>
                  <a:headEnd/>
                  <a:tailEnd/>
                </a14:hiddenLine>
              </a:ext>
            </a:extLst>
          </xdr:spPr>
        </xdr:sp>
      </xdr:grpSp>
      <xdr:sp macro="" textlink="">
        <xdr:nvSpPr>
          <xdr:cNvPr id="83" name="Text Box 60">
            <a:extLst>
              <a:ext uri="{FF2B5EF4-FFF2-40B4-BE49-F238E27FC236}">
                <a16:creationId xmlns:a16="http://schemas.microsoft.com/office/drawing/2014/main" id="{00000000-0008-0000-0900-000053000000}"/>
              </a:ext>
            </a:extLst>
          </xdr:cNvPr>
          <xdr:cNvSpPr txBox="1">
            <a:spLocks noChangeArrowheads="1"/>
          </xdr:cNvSpPr>
        </xdr:nvSpPr>
        <xdr:spPr bwMode="auto">
          <a:xfrm>
            <a:off x="11299034" y="6883401"/>
            <a:ext cx="858309" cy="736271"/>
          </a:xfrm>
          <a:prstGeom prst="rect">
            <a:avLst/>
          </a:prstGeom>
          <a:noFill/>
          <a:ln>
            <a:noFill/>
          </a:ln>
          <a:effectLst/>
        </xdr:spPr>
        <xdr:txBody>
          <a:bodyPr vertOverflow="clip" wrap="square" lIns="27432" tIns="18288" rIns="0" bIns="0" anchor="t" upright="1"/>
          <a:lstStyle/>
          <a:p>
            <a:pPr rtl="0"/>
            <a:r>
              <a:rPr lang="ja-JP" altLang="ja-JP" sz="900" b="0" i="0" baseline="0">
                <a:effectLst/>
                <a:latin typeface="メイリオ" panose="020B0604030504040204" pitchFamily="50" charset="-128"/>
                <a:ea typeface="メイリオ" panose="020B0604030504040204" pitchFamily="50" charset="-128"/>
                <a:cs typeface="+mn-cs"/>
              </a:rPr>
              <a:t>東北地区</a:t>
            </a:r>
            <a:endParaRPr lang="ja-JP" altLang="ja-JP" sz="900">
              <a:effectLst/>
              <a:latin typeface="メイリオ" panose="020B0604030504040204" pitchFamily="50" charset="-128"/>
              <a:ea typeface="メイリオ" panose="020B0604030504040204" pitchFamily="50" charset="-128"/>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lang="ja-JP" altLang="ja-JP" sz="900" b="0" i="0" baseline="0">
                <a:effectLst/>
                <a:latin typeface="+mj-lt"/>
                <a:ea typeface="メイリオ" panose="020B0604030504040204" pitchFamily="50" charset="-128"/>
                <a:cs typeface="+mn-cs"/>
              </a:rPr>
              <a:t>Tohoku</a:t>
            </a:r>
            <a:endParaRPr lang="ja-JP" altLang="ja-JP" sz="900">
              <a:effectLst/>
              <a:latin typeface="+mj-lt"/>
              <a:ea typeface="メイリオ" panose="020B0604030504040204" pitchFamily="50" charset="-128"/>
            </a:endParaRPr>
          </a:p>
        </xdr:txBody>
      </xdr:sp>
      <xdr:sp macro="" textlink="">
        <xdr:nvSpPr>
          <xdr:cNvPr id="84" name="Text Box 60">
            <a:extLst>
              <a:ext uri="{FF2B5EF4-FFF2-40B4-BE49-F238E27FC236}">
                <a16:creationId xmlns:a16="http://schemas.microsoft.com/office/drawing/2014/main" id="{00000000-0008-0000-0900-000054000000}"/>
              </a:ext>
            </a:extLst>
          </xdr:cNvPr>
          <xdr:cNvSpPr txBox="1">
            <a:spLocks noChangeArrowheads="1"/>
          </xdr:cNvSpPr>
        </xdr:nvSpPr>
        <xdr:spPr bwMode="auto">
          <a:xfrm>
            <a:off x="11096358" y="7465103"/>
            <a:ext cx="1983021" cy="984992"/>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関東・甲信越地区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Kanto</a:t>
            </a:r>
            <a:r>
              <a:rPr lang="ja-JP" altLang="en-US" sz="900" b="0" i="0" baseline="0">
                <a:effectLst/>
                <a:latin typeface="+mj-lt"/>
                <a:ea typeface="メイリオ" panose="020B0604030504040204" pitchFamily="50" charset="-128"/>
                <a:cs typeface="+mn-cs"/>
              </a:rPr>
              <a:t>・</a:t>
            </a:r>
            <a:r>
              <a:rPr lang="en-US" altLang="ja-JP" sz="900" b="0" i="0" baseline="0">
                <a:effectLst/>
                <a:latin typeface="+mj-lt"/>
                <a:ea typeface="メイリオ" panose="020B0604030504040204" pitchFamily="50" charset="-128"/>
                <a:cs typeface="+mn-cs"/>
              </a:rPr>
              <a:t>Koshinetsu</a:t>
            </a:r>
          </a:p>
        </xdr:txBody>
      </xdr:sp>
      <xdr:sp macro="" textlink="">
        <xdr:nvSpPr>
          <xdr:cNvPr id="85" name="Text Box 60">
            <a:extLst>
              <a:ext uri="{FF2B5EF4-FFF2-40B4-BE49-F238E27FC236}">
                <a16:creationId xmlns:a16="http://schemas.microsoft.com/office/drawing/2014/main" id="{00000000-0008-0000-0900-000055000000}"/>
              </a:ext>
            </a:extLst>
          </xdr:cNvPr>
          <xdr:cNvSpPr txBox="1">
            <a:spLocks noChangeArrowheads="1"/>
          </xdr:cNvSpPr>
        </xdr:nvSpPr>
        <xdr:spPr bwMode="auto">
          <a:xfrm>
            <a:off x="10201072" y="6491147"/>
            <a:ext cx="823855" cy="679632"/>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中部地区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Chubu</a:t>
            </a:r>
          </a:p>
        </xdr:txBody>
      </xdr:sp>
      <xdr:sp macro="" textlink="">
        <xdr:nvSpPr>
          <xdr:cNvPr id="86" name="Text Box 60">
            <a:extLst>
              <a:ext uri="{FF2B5EF4-FFF2-40B4-BE49-F238E27FC236}">
                <a16:creationId xmlns:a16="http://schemas.microsoft.com/office/drawing/2014/main" id="{00000000-0008-0000-0900-000056000000}"/>
              </a:ext>
            </a:extLst>
          </xdr:cNvPr>
          <xdr:cNvSpPr txBox="1">
            <a:spLocks noChangeArrowheads="1"/>
          </xdr:cNvSpPr>
        </xdr:nvSpPr>
        <xdr:spPr bwMode="auto">
          <a:xfrm>
            <a:off x="10194393" y="8068735"/>
            <a:ext cx="1255184" cy="360070"/>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近畿地区</a:t>
            </a:r>
            <a:r>
              <a:rPr lang="ja-JP" altLang="en-US" sz="900" b="0" i="0" u="none" strike="noStrike" baseline="0">
                <a:solidFill>
                  <a:srgbClr val="000000"/>
                </a:solidFill>
                <a:effectLst/>
                <a:latin typeface="メイリオ" panose="020B0604030504040204" pitchFamily="50" charset="-128"/>
                <a:ea typeface="メイリオ" panose="020B0604030504040204" pitchFamily="50" charset="-128"/>
                <a:cs typeface="+mn-cs"/>
              </a:rPr>
              <a:t>　</a:t>
            </a:r>
            <a:r>
              <a:rPr lang="en-US" altLang="ja-JP" sz="900" b="0" i="0" baseline="0">
                <a:effectLst/>
                <a:latin typeface="+mj-lt"/>
                <a:ea typeface="メイリオ" panose="020B0604030504040204" pitchFamily="50" charset="-128"/>
                <a:cs typeface="+mn-cs"/>
              </a:rPr>
              <a:t>Kinki</a:t>
            </a:r>
          </a:p>
        </xdr:txBody>
      </xdr:sp>
      <xdr:sp macro="" textlink="">
        <xdr:nvSpPr>
          <xdr:cNvPr id="87" name="Text Box 60">
            <a:extLst>
              <a:ext uri="{FF2B5EF4-FFF2-40B4-BE49-F238E27FC236}">
                <a16:creationId xmlns:a16="http://schemas.microsoft.com/office/drawing/2014/main" id="{00000000-0008-0000-0900-000057000000}"/>
              </a:ext>
            </a:extLst>
          </xdr:cNvPr>
          <xdr:cNvSpPr txBox="1">
            <a:spLocks noChangeArrowheads="1"/>
          </xdr:cNvSpPr>
        </xdr:nvSpPr>
        <xdr:spPr bwMode="auto">
          <a:xfrm>
            <a:off x="8903271" y="7044763"/>
            <a:ext cx="1783751" cy="979473"/>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中国・四国地区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Chugoku</a:t>
            </a:r>
            <a:r>
              <a:rPr lang="ja-JP" altLang="en-US" sz="900" b="0" i="0" baseline="0">
                <a:effectLst/>
                <a:latin typeface="+mj-lt"/>
                <a:ea typeface="メイリオ" panose="020B0604030504040204" pitchFamily="50" charset="-128"/>
                <a:cs typeface="+mn-cs"/>
              </a:rPr>
              <a:t>・</a:t>
            </a:r>
            <a:r>
              <a:rPr lang="en-US" altLang="ja-JP" sz="900" b="0" i="0" baseline="0">
                <a:effectLst/>
                <a:latin typeface="+mj-lt"/>
                <a:ea typeface="メイリオ" panose="020B0604030504040204" pitchFamily="50" charset="-128"/>
                <a:cs typeface="+mn-cs"/>
              </a:rPr>
              <a:t>Shikoku</a:t>
            </a:r>
          </a:p>
          <a:p>
            <a:pPr marL="0" marR="0" lvl="0" indent="0" algn="l" defTabSz="914400" rtl="0" eaLnBrk="1" fontAlgn="auto" latinLnBrk="0" hangingPunct="1">
              <a:lnSpc>
                <a:spcPts val="1000"/>
              </a:lnSpc>
              <a:spcBef>
                <a:spcPts val="0"/>
              </a:spcBef>
              <a:spcAft>
                <a:spcPts val="0"/>
              </a:spcAft>
              <a:buClrTx/>
              <a:buSzTx/>
              <a:buFontTx/>
              <a:buNone/>
              <a:tabLst/>
              <a:defRPr sz="1000"/>
            </a:pPr>
            <a:endParaRPr lang="en-US" altLang="ja-JP" sz="900" b="0" i="0" baseline="0">
              <a:effectLst/>
              <a:latin typeface="メイリオ" panose="020B0604030504040204" pitchFamily="50" charset="-128"/>
              <a:ea typeface="メイリオ" panose="020B0604030504040204" pitchFamily="50" charset="-128"/>
              <a:cs typeface="+mn-cs"/>
            </a:endParaRPr>
          </a:p>
        </xdr:txBody>
      </xdr:sp>
      <xdr:sp macro="" textlink="">
        <xdr:nvSpPr>
          <xdr:cNvPr id="88" name="Text Box 60">
            <a:extLst>
              <a:ext uri="{FF2B5EF4-FFF2-40B4-BE49-F238E27FC236}">
                <a16:creationId xmlns:a16="http://schemas.microsoft.com/office/drawing/2014/main" id="{00000000-0008-0000-0900-000058000000}"/>
              </a:ext>
            </a:extLst>
          </xdr:cNvPr>
          <xdr:cNvSpPr txBox="1">
            <a:spLocks noChangeArrowheads="1"/>
          </xdr:cNvSpPr>
        </xdr:nvSpPr>
        <xdr:spPr bwMode="auto">
          <a:xfrm>
            <a:off x="9391404" y="8429451"/>
            <a:ext cx="2282359" cy="787190"/>
          </a:xfrm>
          <a:prstGeom prst="rect">
            <a:avLst/>
          </a:prstGeom>
          <a:noFill/>
          <a:ln>
            <a:noFill/>
          </a:ln>
          <a:effectLst/>
        </xdr:spPr>
        <xdr:txBody>
          <a:bodyPr vertOverflow="clip" wrap="square" lIns="27432" tIns="18288" rIns="0" bIns="0" anchor="t" upright="1"/>
          <a:lstStyle/>
          <a:p>
            <a:pPr rtl="0"/>
            <a:r>
              <a:rPr lang="ja-JP" altLang="en-US" sz="900" b="0" i="0" baseline="0">
                <a:effectLst/>
                <a:latin typeface="メイリオ" panose="020B0604030504040204" pitchFamily="50" charset="-128"/>
                <a:ea typeface="メイリオ" panose="020B0604030504040204" pitchFamily="50" charset="-128"/>
                <a:cs typeface="+mn-cs"/>
              </a:rPr>
              <a:t>九州・沖縄地区</a:t>
            </a:r>
          </a:p>
          <a:p>
            <a:pPr marL="0" marR="0" lvl="0" indent="0" algn="l" defTabSz="914400" rtl="0" eaLnBrk="1" fontAlgn="auto" latinLnBrk="0" hangingPunct="1">
              <a:lnSpc>
                <a:spcPts val="1000"/>
              </a:lnSpc>
              <a:spcBef>
                <a:spcPts val="0"/>
              </a:spcBef>
              <a:spcAft>
                <a:spcPts val="0"/>
              </a:spcAft>
              <a:buClrTx/>
              <a:buSzTx/>
              <a:buFontTx/>
              <a:buNone/>
              <a:tabLst/>
              <a:defRPr sz="1000"/>
            </a:pPr>
            <a:r>
              <a:rPr lang="en-US" altLang="ja-JP" sz="900" b="0" i="0" baseline="0">
                <a:effectLst/>
                <a:latin typeface="+mj-lt"/>
                <a:ea typeface="メイリオ" panose="020B0604030504040204" pitchFamily="50" charset="-128"/>
                <a:cs typeface="+mn-cs"/>
              </a:rPr>
              <a:t>Kyushu</a:t>
            </a:r>
            <a:r>
              <a:rPr lang="ja-JP" altLang="en-US" sz="900" b="0" i="0" baseline="0">
                <a:effectLst/>
                <a:latin typeface="+mj-lt"/>
                <a:ea typeface="メイリオ" panose="020B0604030504040204" pitchFamily="50" charset="-128"/>
                <a:cs typeface="+mn-cs"/>
              </a:rPr>
              <a:t>・</a:t>
            </a:r>
            <a:r>
              <a:rPr lang="en-US" altLang="ja-JP" sz="900" b="0" i="0" baseline="0">
                <a:effectLst/>
                <a:latin typeface="+mj-lt"/>
                <a:ea typeface="メイリオ" panose="020B0604030504040204" pitchFamily="50" charset="-128"/>
                <a:cs typeface="+mn-cs"/>
              </a:rPr>
              <a:t>Okinawa</a:t>
            </a:r>
          </a:p>
        </xdr:txBody>
      </xdr:sp>
      <xdr:cxnSp macro="">
        <xdr:nvCxnSpPr>
          <xdr:cNvPr id="91" name="直線コネクタ 90">
            <a:extLst>
              <a:ext uri="{FF2B5EF4-FFF2-40B4-BE49-F238E27FC236}">
                <a16:creationId xmlns:a16="http://schemas.microsoft.com/office/drawing/2014/main" id="{00000000-0008-0000-0900-00005B000000}"/>
              </a:ext>
            </a:extLst>
          </xdr:cNvPr>
          <xdr:cNvCxnSpPr/>
        </xdr:nvCxnSpPr>
        <xdr:spPr bwMode="auto">
          <a:xfrm>
            <a:off x="10466916" y="7044762"/>
            <a:ext cx="0" cy="554072"/>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92" name="直線コネクタ 91">
            <a:extLst>
              <a:ext uri="{FF2B5EF4-FFF2-40B4-BE49-F238E27FC236}">
                <a16:creationId xmlns:a16="http://schemas.microsoft.com/office/drawing/2014/main" id="{00000000-0008-0000-0900-00005C000000}"/>
              </a:ext>
            </a:extLst>
          </xdr:cNvPr>
          <xdr:cNvCxnSpPr/>
        </xdr:nvCxnSpPr>
        <xdr:spPr bwMode="auto">
          <a:xfrm>
            <a:off x="9853084" y="7577666"/>
            <a:ext cx="0" cy="23283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7</xdr:col>
      <xdr:colOff>37421</xdr:colOff>
      <xdr:row>20</xdr:row>
      <xdr:rowOff>17688</xdr:rowOff>
    </xdr:from>
    <xdr:to>
      <xdr:col>13</xdr:col>
      <xdr:colOff>675612</xdr:colOff>
      <xdr:row>33</xdr:row>
      <xdr:rowOff>49153</xdr:rowOff>
    </xdr:to>
    <xdr:graphicFrame macro="">
      <xdr:nvGraphicFramePr>
        <xdr:cNvPr id="76" name="グラフ 67">
          <a:extLst>
            <a:ext uri="{FF2B5EF4-FFF2-40B4-BE49-F238E27FC236}">
              <a16:creationId xmlns:a16="http://schemas.microsoft.com/office/drawing/2014/main" id="{00000000-0008-0000-0900-00004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342449</xdr:colOff>
      <xdr:row>25</xdr:row>
      <xdr:rowOff>89807</xdr:rowOff>
    </xdr:from>
    <xdr:to>
      <xdr:col>17</xdr:col>
      <xdr:colOff>27217</xdr:colOff>
      <xdr:row>29</xdr:row>
      <xdr:rowOff>221328</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6743249" y="6776357"/>
          <a:ext cx="2113643" cy="1312621"/>
          <a:chOff x="7140575" y="6902450"/>
          <a:chExt cx="2118419" cy="1309446"/>
        </a:xfrm>
      </xdr:grpSpPr>
      <xdr:grpSp>
        <xdr:nvGrpSpPr>
          <xdr:cNvPr id="82" name="グループ化 81">
            <a:extLst>
              <a:ext uri="{FF2B5EF4-FFF2-40B4-BE49-F238E27FC236}">
                <a16:creationId xmlns:a16="http://schemas.microsoft.com/office/drawing/2014/main" id="{00000000-0008-0000-0900-000052000000}"/>
              </a:ext>
            </a:extLst>
          </xdr:cNvPr>
          <xdr:cNvGrpSpPr/>
        </xdr:nvGrpSpPr>
        <xdr:grpSpPr>
          <a:xfrm>
            <a:off x="7140575" y="7548411"/>
            <a:ext cx="1909618" cy="187235"/>
            <a:chOff x="4467225" y="6029325"/>
            <a:chExt cx="2514600" cy="190500"/>
          </a:xfrm>
        </xdr:grpSpPr>
        <xdr:sp macro="" textlink="">
          <xdr:nvSpPr>
            <xdr:cNvPr id="110" name="フローチャート: 処理 109">
              <a:extLst>
                <a:ext uri="{FF2B5EF4-FFF2-40B4-BE49-F238E27FC236}">
                  <a16:creationId xmlns:a16="http://schemas.microsoft.com/office/drawing/2014/main" id="{00000000-0008-0000-0900-00006E000000}"/>
                </a:ext>
              </a:extLst>
            </xdr:cNvPr>
            <xdr:cNvSpPr/>
          </xdr:nvSpPr>
          <xdr:spPr bwMode="auto">
            <a:xfrm>
              <a:off x="4467225" y="6076950"/>
              <a:ext cx="85725" cy="85725"/>
            </a:xfrm>
            <a:prstGeom prst="flowChartProcess">
              <a:avLst/>
            </a:prstGeom>
            <a:solidFill>
              <a:schemeClr val="accent4">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1" name="テキスト ボックス 110">
              <a:extLst>
                <a:ext uri="{FF2B5EF4-FFF2-40B4-BE49-F238E27FC236}">
                  <a16:creationId xmlns:a16="http://schemas.microsoft.com/office/drawing/2014/main" id="{00000000-0008-0000-0900-00006F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近畿　</a:t>
              </a:r>
              <a:r>
                <a:rPr kumimoji="1" lang="en-US" altLang="ja-JP" sz="700">
                  <a:latin typeface="+mj-lt"/>
                  <a:ea typeface="メイリオ" panose="020B0604030504040204" pitchFamily="50" charset="-128"/>
                </a:rPr>
                <a:t>Kinki</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15.6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89" name="グループ化 88">
            <a:extLst>
              <a:ext uri="{FF2B5EF4-FFF2-40B4-BE49-F238E27FC236}">
                <a16:creationId xmlns:a16="http://schemas.microsoft.com/office/drawing/2014/main" id="{00000000-0008-0000-0900-000059000000}"/>
              </a:ext>
            </a:extLst>
          </xdr:cNvPr>
          <xdr:cNvGrpSpPr/>
        </xdr:nvGrpSpPr>
        <xdr:grpSpPr>
          <a:xfrm>
            <a:off x="7140575" y="6902450"/>
            <a:ext cx="2118419" cy="1142134"/>
            <a:chOff x="4467225" y="6029325"/>
            <a:chExt cx="2789551" cy="1162050"/>
          </a:xfrm>
        </xdr:grpSpPr>
        <xdr:grpSp>
          <xdr:nvGrpSpPr>
            <xdr:cNvPr id="90" name="グループ化 89">
              <a:extLst>
                <a:ext uri="{FF2B5EF4-FFF2-40B4-BE49-F238E27FC236}">
                  <a16:creationId xmlns:a16="http://schemas.microsoft.com/office/drawing/2014/main" id="{00000000-0008-0000-0900-00005A000000}"/>
                </a:ext>
              </a:extLst>
            </xdr:cNvPr>
            <xdr:cNvGrpSpPr/>
          </xdr:nvGrpSpPr>
          <xdr:grpSpPr>
            <a:xfrm>
              <a:off x="4467225" y="6029325"/>
              <a:ext cx="2514600" cy="190500"/>
              <a:chOff x="4467225" y="6029325"/>
              <a:chExt cx="2514600" cy="190500"/>
            </a:xfrm>
          </xdr:grpSpPr>
          <xdr:sp macro="" textlink="">
            <xdr:nvSpPr>
              <xdr:cNvPr id="108" name="フローチャート: 処理 107">
                <a:extLst>
                  <a:ext uri="{FF2B5EF4-FFF2-40B4-BE49-F238E27FC236}">
                    <a16:creationId xmlns:a16="http://schemas.microsoft.com/office/drawing/2014/main" id="{00000000-0008-0000-0900-00006C000000}"/>
                  </a:ext>
                </a:extLst>
              </xdr:cNvPr>
              <xdr:cNvSpPr/>
            </xdr:nvSpPr>
            <xdr:spPr bwMode="auto">
              <a:xfrm>
                <a:off x="4467225" y="6076950"/>
                <a:ext cx="85725" cy="85725"/>
              </a:xfrm>
              <a:prstGeom prst="flowChartProcess">
                <a:avLst/>
              </a:prstGeom>
              <a:solidFill>
                <a:srgbClr val="004098"/>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9" name="テキスト ボックス 108">
                <a:extLst>
                  <a:ext uri="{FF2B5EF4-FFF2-40B4-BE49-F238E27FC236}">
                    <a16:creationId xmlns:a16="http://schemas.microsoft.com/office/drawing/2014/main" id="{00000000-0008-0000-0900-00006D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北海道　</a:t>
                </a:r>
                <a:r>
                  <a:rPr kumimoji="1" lang="en-US" altLang="ja-JP" sz="700">
                    <a:latin typeface="+mj-lt"/>
                    <a:ea typeface="メイリオ" panose="020B0604030504040204" pitchFamily="50" charset="-128"/>
                  </a:rPr>
                  <a:t>Hokkaido</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3.7</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3" name="グループ化 92">
              <a:extLst>
                <a:ext uri="{FF2B5EF4-FFF2-40B4-BE49-F238E27FC236}">
                  <a16:creationId xmlns:a16="http://schemas.microsoft.com/office/drawing/2014/main" id="{00000000-0008-0000-0900-00005D000000}"/>
                </a:ext>
              </a:extLst>
            </xdr:cNvPr>
            <xdr:cNvGrpSpPr/>
          </xdr:nvGrpSpPr>
          <xdr:grpSpPr>
            <a:xfrm>
              <a:off x="4467225" y="6200775"/>
              <a:ext cx="2514600" cy="190500"/>
              <a:chOff x="4467225" y="6029325"/>
              <a:chExt cx="2514600" cy="190500"/>
            </a:xfrm>
          </xdr:grpSpPr>
          <xdr:sp macro="" textlink="">
            <xdr:nvSpPr>
              <xdr:cNvPr id="106" name="フローチャート: 処理 105">
                <a:extLst>
                  <a:ext uri="{FF2B5EF4-FFF2-40B4-BE49-F238E27FC236}">
                    <a16:creationId xmlns:a16="http://schemas.microsoft.com/office/drawing/2014/main" id="{00000000-0008-0000-0900-00006A000000}"/>
                  </a:ext>
                </a:extLst>
              </xdr:cNvPr>
              <xdr:cNvSpPr/>
            </xdr:nvSpPr>
            <xdr:spPr bwMode="auto">
              <a:xfrm>
                <a:off x="4467225" y="6076950"/>
                <a:ext cx="85725" cy="85725"/>
              </a:xfrm>
              <a:prstGeom prst="flowChartProcess">
                <a:avLst/>
              </a:prstGeom>
              <a:solidFill>
                <a:srgbClr val="1DB1E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7" name="テキスト ボックス 106">
                <a:extLst>
                  <a:ext uri="{FF2B5EF4-FFF2-40B4-BE49-F238E27FC236}">
                    <a16:creationId xmlns:a16="http://schemas.microsoft.com/office/drawing/2014/main" id="{00000000-0008-0000-0900-00006B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baseline="0">
                    <a:latin typeface="メイリオ" panose="020B0604030504040204" pitchFamily="50" charset="-128"/>
                    <a:ea typeface="メイリオ" panose="020B0604030504040204" pitchFamily="50" charset="-128"/>
                  </a:rPr>
                  <a:t>東北　</a:t>
                </a:r>
                <a:r>
                  <a:rPr kumimoji="1" lang="en-US" altLang="ja-JP" sz="700" baseline="0">
                    <a:latin typeface="+mj-lt"/>
                    <a:ea typeface="メイリオ" panose="020B0604030504040204" pitchFamily="50" charset="-128"/>
                  </a:rPr>
                  <a:t>Tohoku</a:t>
                </a:r>
                <a:r>
                  <a:rPr kumimoji="1" lang="ja-JP" altLang="en-US" sz="700" baseline="0">
                    <a:latin typeface="+mj-lt"/>
                    <a:ea typeface="メイリオ" panose="020B0604030504040204" pitchFamily="50" charset="-128"/>
                  </a:rPr>
                  <a:t> </a:t>
                </a:r>
                <a:r>
                  <a:rPr kumimoji="1" lang="en-US" altLang="ja-JP" sz="700" baseline="0">
                    <a:latin typeface="+mj-lt"/>
                    <a:ea typeface="メイリオ" panose="020B0604030504040204" pitchFamily="50" charset="-128"/>
                  </a:rPr>
                  <a:t>4.3</a:t>
                </a:r>
                <a:r>
                  <a:rPr kumimoji="1" lang="ja-JP" altLang="en-US" sz="700" baseline="0">
                    <a:latin typeface="+mj-lt"/>
                    <a:ea typeface="メイリオ" panose="020B0604030504040204" pitchFamily="50" charset="-128"/>
                  </a:rPr>
                  <a:t>％</a:t>
                </a:r>
                <a:endParaRPr kumimoji="1" lang="en-US" altLang="ja-JP" sz="700" baseline="0">
                  <a:latin typeface="+mj-lt"/>
                  <a:ea typeface="メイリオ" panose="020B0604030504040204" pitchFamily="50" charset="-128"/>
                </a:endParaRPr>
              </a:p>
            </xdr:txBody>
          </xdr:sp>
        </xdr:grpSp>
        <xdr:grpSp>
          <xdr:nvGrpSpPr>
            <xdr:cNvPr id="94" name="グループ化 93">
              <a:extLst>
                <a:ext uri="{FF2B5EF4-FFF2-40B4-BE49-F238E27FC236}">
                  <a16:creationId xmlns:a16="http://schemas.microsoft.com/office/drawing/2014/main" id="{00000000-0008-0000-0900-00005E000000}"/>
                </a:ext>
              </a:extLst>
            </xdr:cNvPr>
            <xdr:cNvGrpSpPr/>
          </xdr:nvGrpSpPr>
          <xdr:grpSpPr>
            <a:xfrm>
              <a:off x="4467225" y="6372225"/>
              <a:ext cx="2789551" cy="212184"/>
              <a:chOff x="4467225" y="6029325"/>
              <a:chExt cx="2789551" cy="212184"/>
            </a:xfrm>
          </xdr:grpSpPr>
          <xdr:sp macro="" textlink="">
            <xdr:nvSpPr>
              <xdr:cNvPr id="104" name="フローチャート: 処理 103">
                <a:extLst>
                  <a:ext uri="{FF2B5EF4-FFF2-40B4-BE49-F238E27FC236}">
                    <a16:creationId xmlns:a16="http://schemas.microsoft.com/office/drawing/2014/main" id="{00000000-0008-0000-0900-000068000000}"/>
                  </a:ext>
                </a:extLst>
              </xdr:cNvPr>
              <xdr:cNvSpPr/>
            </xdr:nvSpPr>
            <xdr:spPr bwMode="auto">
              <a:xfrm>
                <a:off x="4467225" y="6076950"/>
                <a:ext cx="85725" cy="85725"/>
              </a:xfrm>
              <a:prstGeom prst="flowChartProcess">
                <a:avLst/>
              </a:prstGeom>
              <a:solidFill>
                <a:srgbClr val="1A2232"/>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5" name="テキスト ボックス 104">
                <a:extLst>
                  <a:ext uri="{FF2B5EF4-FFF2-40B4-BE49-F238E27FC236}">
                    <a16:creationId xmlns:a16="http://schemas.microsoft.com/office/drawing/2014/main" id="{00000000-0008-0000-0900-000069000000}"/>
                  </a:ext>
                </a:extLst>
              </xdr:cNvPr>
              <xdr:cNvSpPr txBox="1"/>
            </xdr:nvSpPr>
            <xdr:spPr>
              <a:xfrm>
                <a:off x="4533899" y="6029325"/>
                <a:ext cx="2722877" cy="212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関東・甲信越　</a:t>
                </a:r>
                <a:r>
                  <a:rPr kumimoji="1" lang="en-US" altLang="ja-JP" sz="700">
                    <a:latin typeface="+mj-lt"/>
                    <a:ea typeface="メイリオ" panose="020B0604030504040204" pitchFamily="50" charset="-128"/>
                  </a:rPr>
                  <a:t>Kanto</a:t>
                </a:r>
                <a:r>
                  <a:rPr kumimoji="1" lang="ja-JP" altLang="en-US" sz="700">
                    <a:latin typeface="+mj-lt"/>
                    <a:ea typeface="メイリオ" panose="020B0604030504040204" pitchFamily="50" charset="-128"/>
                  </a:rPr>
                  <a:t>・</a:t>
                </a:r>
                <a:r>
                  <a:rPr kumimoji="1" lang="en-US" altLang="ja-JP" sz="700">
                    <a:latin typeface="+mj-lt"/>
                    <a:ea typeface="メイリオ" panose="020B0604030504040204" pitchFamily="50" charset="-128"/>
                  </a:rPr>
                  <a:t>Koshinetsu</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36.6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5" name="グループ化 94">
              <a:extLst>
                <a:ext uri="{FF2B5EF4-FFF2-40B4-BE49-F238E27FC236}">
                  <a16:creationId xmlns:a16="http://schemas.microsoft.com/office/drawing/2014/main" id="{00000000-0008-0000-0900-00005F000000}"/>
                </a:ext>
              </a:extLst>
            </xdr:cNvPr>
            <xdr:cNvGrpSpPr/>
          </xdr:nvGrpSpPr>
          <xdr:grpSpPr>
            <a:xfrm>
              <a:off x="4467225" y="6534150"/>
              <a:ext cx="2514600" cy="190500"/>
              <a:chOff x="4467225" y="6029325"/>
              <a:chExt cx="2514600" cy="190500"/>
            </a:xfrm>
          </xdr:grpSpPr>
          <xdr:sp macro="" textlink="">
            <xdr:nvSpPr>
              <xdr:cNvPr id="102" name="フローチャート: 処理 101">
                <a:extLst>
                  <a:ext uri="{FF2B5EF4-FFF2-40B4-BE49-F238E27FC236}">
                    <a16:creationId xmlns:a16="http://schemas.microsoft.com/office/drawing/2014/main" id="{00000000-0008-0000-0900-000066000000}"/>
                  </a:ext>
                </a:extLst>
              </xdr:cNvPr>
              <xdr:cNvSpPr/>
            </xdr:nvSpPr>
            <xdr:spPr bwMode="auto">
              <a:xfrm>
                <a:off x="4467225" y="6076950"/>
                <a:ext cx="85725" cy="85725"/>
              </a:xfrm>
              <a:prstGeom prst="flowChartProcess">
                <a:avLst/>
              </a:prstGeom>
              <a:solidFill>
                <a:schemeClr val="bg1">
                  <a:lumMod val="7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3" name="テキスト ボックス 102">
                <a:extLst>
                  <a:ext uri="{FF2B5EF4-FFF2-40B4-BE49-F238E27FC236}">
                    <a16:creationId xmlns:a16="http://schemas.microsoft.com/office/drawing/2014/main" id="{00000000-0008-0000-0900-000067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中部　</a:t>
                </a:r>
                <a:r>
                  <a:rPr kumimoji="1" lang="en-US" altLang="ja-JP" sz="700">
                    <a:latin typeface="+mj-lt"/>
                    <a:ea typeface="メイリオ" panose="020B0604030504040204" pitchFamily="50" charset="-128"/>
                  </a:rPr>
                  <a:t>Chubu</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23.5</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6" name="グループ化 95">
              <a:extLst>
                <a:ext uri="{FF2B5EF4-FFF2-40B4-BE49-F238E27FC236}">
                  <a16:creationId xmlns:a16="http://schemas.microsoft.com/office/drawing/2014/main" id="{00000000-0008-0000-0900-000060000000}"/>
                </a:ext>
              </a:extLst>
            </xdr:cNvPr>
            <xdr:cNvGrpSpPr/>
          </xdr:nvGrpSpPr>
          <xdr:grpSpPr>
            <a:xfrm>
              <a:off x="4467225" y="6838950"/>
              <a:ext cx="2514600" cy="190500"/>
              <a:chOff x="4467225" y="6029325"/>
              <a:chExt cx="2514600" cy="190500"/>
            </a:xfrm>
          </xdr:grpSpPr>
          <xdr:sp macro="" textlink="">
            <xdr:nvSpPr>
              <xdr:cNvPr id="100" name="フローチャート: 処理 99">
                <a:extLst>
                  <a:ext uri="{FF2B5EF4-FFF2-40B4-BE49-F238E27FC236}">
                    <a16:creationId xmlns:a16="http://schemas.microsoft.com/office/drawing/2014/main" id="{00000000-0008-0000-0900-000064000000}"/>
                  </a:ext>
                </a:extLst>
              </xdr:cNvPr>
              <xdr:cNvSpPr/>
            </xdr:nvSpPr>
            <xdr:spPr bwMode="auto">
              <a:xfrm>
                <a:off x="4467225" y="6076950"/>
                <a:ext cx="85725" cy="85725"/>
              </a:xfrm>
              <a:prstGeom prst="flowChartProcess">
                <a:avLst/>
              </a:prstGeom>
              <a:solidFill>
                <a:schemeClr val="accent5">
                  <a:lumMod val="40000"/>
                  <a:lumOff val="6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1" name="テキスト ボックス 100">
                <a:extLst>
                  <a:ext uri="{FF2B5EF4-FFF2-40B4-BE49-F238E27FC236}">
                    <a16:creationId xmlns:a16="http://schemas.microsoft.com/office/drawing/2014/main" id="{00000000-0008-0000-0900-000065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中国・四国</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Chugoku</a:t>
                </a:r>
                <a:r>
                  <a:rPr kumimoji="1" lang="ja-JP" altLang="en-US" sz="700">
                    <a:latin typeface="+mj-lt"/>
                    <a:ea typeface="メイリオ" panose="020B0604030504040204" pitchFamily="50" charset="-128"/>
                  </a:rPr>
                  <a:t>・</a:t>
                </a:r>
                <a:r>
                  <a:rPr kumimoji="1" lang="en-US" altLang="ja-JP" sz="700">
                    <a:latin typeface="+mj-lt"/>
                    <a:ea typeface="メイリオ" panose="020B0604030504040204" pitchFamily="50" charset="-128"/>
                  </a:rPr>
                  <a:t>Shikoku</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5.9</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nvGrpSpPr>
            <xdr:cNvPr id="97" name="グループ化 96">
              <a:extLst>
                <a:ext uri="{FF2B5EF4-FFF2-40B4-BE49-F238E27FC236}">
                  <a16:creationId xmlns:a16="http://schemas.microsoft.com/office/drawing/2014/main" id="{00000000-0008-0000-0900-000061000000}"/>
                </a:ext>
              </a:extLst>
            </xdr:cNvPr>
            <xdr:cNvGrpSpPr/>
          </xdr:nvGrpSpPr>
          <xdr:grpSpPr>
            <a:xfrm>
              <a:off x="4467225" y="7000875"/>
              <a:ext cx="2514600" cy="190500"/>
              <a:chOff x="4467225" y="6029325"/>
              <a:chExt cx="2514600" cy="190500"/>
            </a:xfrm>
          </xdr:grpSpPr>
          <xdr:sp macro="" textlink="">
            <xdr:nvSpPr>
              <xdr:cNvPr id="98" name="フローチャート: 処理 97">
                <a:extLst>
                  <a:ext uri="{FF2B5EF4-FFF2-40B4-BE49-F238E27FC236}">
                    <a16:creationId xmlns:a16="http://schemas.microsoft.com/office/drawing/2014/main" id="{00000000-0008-0000-0900-000062000000}"/>
                  </a:ext>
                </a:extLst>
              </xdr:cNvPr>
              <xdr:cNvSpPr/>
            </xdr:nvSpPr>
            <xdr:spPr bwMode="auto">
              <a:xfrm>
                <a:off x="4467225" y="6076950"/>
                <a:ext cx="85725" cy="85725"/>
              </a:xfrm>
              <a:prstGeom prst="flowChartProcess">
                <a:avLst/>
              </a:prstGeom>
              <a:solidFill>
                <a:schemeClr val="bg1">
                  <a:lumMod val="5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99" name="テキスト ボックス 98">
                <a:extLst>
                  <a:ext uri="{FF2B5EF4-FFF2-40B4-BE49-F238E27FC236}">
                    <a16:creationId xmlns:a16="http://schemas.microsoft.com/office/drawing/2014/main" id="{00000000-0008-0000-0900-000063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latin typeface="メイリオ" panose="020B0604030504040204" pitchFamily="50" charset="-128"/>
                    <a:ea typeface="メイリオ" panose="020B0604030504040204" pitchFamily="50" charset="-128"/>
                  </a:rPr>
                  <a:t>九州・沖縄　</a:t>
                </a:r>
                <a:r>
                  <a:rPr kumimoji="1" lang="en-US" altLang="ja-JP" sz="700">
                    <a:latin typeface="+mj-lt"/>
                    <a:ea typeface="メイリオ" panose="020B0604030504040204" pitchFamily="50" charset="-128"/>
                  </a:rPr>
                  <a:t>Kyushu</a:t>
                </a:r>
                <a:r>
                  <a:rPr kumimoji="1" lang="ja-JP" altLang="en-US" sz="700">
                    <a:latin typeface="+mj-lt"/>
                    <a:ea typeface="メイリオ" panose="020B0604030504040204" pitchFamily="50" charset="-128"/>
                  </a:rPr>
                  <a:t>・</a:t>
                </a:r>
                <a:r>
                  <a:rPr kumimoji="1" lang="en-US" altLang="ja-JP" sz="700">
                    <a:latin typeface="+mj-lt"/>
                    <a:ea typeface="メイリオ" panose="020B0604030504040204" pitchFamily="50" charset="-128"/>
                  </a:rPr>
                  <a:t>Okinawa</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9.8</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grpSp>
        <xdr:nvGrpSpPr>
          <xdr:cNvPr id="112" name="グループ化 111">
            <a:extLst>
              <a:ext uri="{FF2B5EF4-FFF2-40B4-BE49-F238E27FC236}">
                <a16:creationId xmlns:a16="http://schemas.microsoft.com/office/drawing/2014/main" id="{00000000-0008-0000-0900-000070000000}"/>
              </a:ext>
            </a:extLst>
          </xdr:cNvPr>
          <xdr:cNvGrpSpPr/>
        </xdr:nvGrpSpPr>
        <xdr:grpSpPr>
          <a:xfrm>
            <a:off x="7140575" y="8024661"/>
            <a:ext cx="1909618" cy="187235"/>
            <a:chOff x="4467225" y="6029325"/>
            <a:chExt cx="2514600" cy="190500"/>
          </a:xfrm>
        </xdr:grpSpPr>
        <xdr:sp macro="" textlink="">
          <xdr:nvSpPr>
            <xdr:cNvPr id="113" name="フローチャート: 処理 112">
              <a:extLst>
                <a:ext uri="{FF2B5EF4-FFF2-40B4-BE49-F238E27FC236}">
                  <a16:creationId xmlns:a16="http://schemas.microsoft.com/office/drawing/2014/main" id="{00000000-0008-0000-0900-000071000000}"/>
                </a:ext>
              </a:extLst>
            </xdr:cNvPr>
            <xdr:cNvSpPr/>
          </xdr:nvSpPr>
          <xdr:spPr bwMode="auto">
            <a:xfrm>
              <a:off x="4467225" y="6076950"/>
              <a:ext cx="85725" cy="85725"/>
            </a:xfrm>
            <a:prstGeom prst="flowChartProcess">
              <a:avLst/>
            </a:prstGeom>
            <a:solidFill>
              <a:srgbClr val="E9EBEB"/>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4" name="テキスト ボックス 113">
              <a:extLst>
                <a:ext uri="{FF2B5EF4-FFF2-40B4-BE49-F238E27FC236}">
                  <a16:creationId xmlns:a16="http://schemas.microsoft.com/office/drawing/2014/main" id="{00000000-0008-0000-0900-000072000000}"/>
                </a:ext>
              </a:extLst>
            </xdr:cNvPr>
            <xdr:cNvSpPr txBox="1"/>
          </xdr:nvSpPr>
          <xdr:spPr>
            <a:xfrm>
              <a:off x="4533900" y="6029325"/>
              <a:ext cx="2447925"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a:latin typeface="+mj-lt"/>
                  <a:ea typeface="メイリオ" panose="020B0604030504040204" pitchFamily="50" charset="-128"/>
                </a:rPr>
                <a:t>TV</a:t>
              </a:r>
              <a:r>
                <a:rPr kumimoji="1" lang="ja-JP" altLang="en-US" sz="700">
                  <a:latin typeface="+mj-lt"/>
                  <a:ea typeface="メイリオ" panose="020B0604030504040204" pitchFamily="50" charset="-128"/>
                </a:rPr>
                <a:t> </a:t>
              </a:r>
              <a:r>
                <a:rPr kumimoji="1" lang="en-US" altLang="ja-JP" sz="700">
                  <a:latin typeface="+mj-lt"/>
                  <a:ea typeface="メイリオ" panose="020B0604030504040204" pitchFamily="50" charset="-128"/>
                </a:rPr>
                <a:t>0.6</a:t>
              </a:r>
              <a:r>
                <a:rPr kumimoji="1" lang="ja-JP" altLang="en-US" sz="700">
                  <a:latin typeface="+mj-lt"/>
                  <a:ea typeface="メイリオ" panose="020B0604030504040204" pitchFamily="50" charset="-128"/>
                </a:rPr>
                <a:t>％</a:t>
              </a:r>
              <a:endParaRPr kumimoji="1" lang="en-US" altLang="ja-JP" sz="700">
                <a:latin typeface="+mj-lt"/>
                <a:ea typeface="メイリオ" panose="020B0604030504040204" pitchFamily="50" charset="-128"/>
              </a:endParaRPr>
            </a:p>
          </xdr:txBody>
        </xdr:sp>
      </xdr:grpSp>
    </xdr:grpSp>
    <xdr:clientData/>
  </xdr:twoCellAnchor>
</xdr:wsDr>
</file>

<file path=xl/drawings/drawing12.xml><?xml version="1.0" encoding="utf-8"?>
<xdr:wsDr xmlns:xdr="http://schemas.openxmlformats.org/drawingml/2006/spreadsheetDrawing" xmlns:a="http://schemas.openxmlformats.org/drawingml/2006/main">
  <xdr:twoCellAnchor>
    <xdr:from>
      <xdr:col>26</xdr:col>
      <xdr:colOff>0</xdr:colOff>
      <xdr:row>3</xdr:row>
      <xdr:rowOff>0</xdr:rowOff>
    </xdr:from>
    <xdr:to>
      <xdr:col>26</xdr:col>
      <xdr:colOff>0</xdr:colOff>
      <xdr:row>3</xdr:row>
      <xdr:rowOff>0</xdr:rowOff>
    </xdr:to>
    <xdr:sp macro="" textlink="">
      <xdr:nvSpPr>
        <xdr:cNvPr id="3" name="AutoShape 7">
          <a:extLst>
            <a:ext uri="{FF2B5EF4-FFF2-40B4-BE49-F238E27FC236}">
              <a16:creationId xmlns:a16="http://schemas.microsoft.com/office/drawing/2014/main" id="{00000000-0008-0000-0A00-000008D41500}"/>
            </a:ext>
          </a:extLst>
        </xdr:cNvPr>
        <xdr:cNvSpPr>
          <a:spLocks/>
        </xdr:cNvSpPr>
      </xdr:nvSpPr>
      <xdr:spPr bwMode="auto">
        <a:xfrm>
          <a:off x="11572875" y="11525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4" name="Line 8">
          <a:extLst>
            <a:ext uri="{FF2B5EF4-FFF2-40B4-BE49-F238E27FC236}">
              <a16:creationId xmlns:a16="http://schemas.microsoft.com/office/drawing/2014/main" id="{00000000-0008-0000-0A00-000009D41500}"/>
            </a:ext>
          </a:extLst>
        </xdr:cNvPr>
        <xdr:cNvSpPr>
          <a:spLocks noChangeShapeType="1"/>
        </xdr:cNvSpPr>
      </xdr:nvSpPr>
      <xdr:spPr bwMode="auto">
        <a:xfrm flipV="1">
          <a:off x="11572875" y="115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5" name="AutoShape 9">
          <a:extLst>
            <a:ext uri="{FF2B5EF4-FFF2-40B4-BE49-F238E27FC236}">
              <a16:creationId xmlns:a16="http://schemas.microsoft.com/office/drawing/2014/main" id="{00000000-0008-0000-0A00-00000AD41500}"/>
            </a:ext>
          </a:extLst>
        </xdr:cNvPr>
        <xdr:cNvSpPr>
          <a:spLocks/>
        </xdr:cNvSpPr>
      </xdr:nvSpPr>
      <xdr:spPr bwMode="auto">
        <a:xfrm>
          <a:off x="11572875" y="11525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6" name="Line 10">
          <a:extLst>
            <a:ext uri="{FF2B5EF4-FFF2-40B4-BE49-F238E27FC236}">
              <a16:creationId xmlns:a16="http://schemas.microsoft.com/office/drawing/2014/main" id="{00000000-0008-0000-0A00-00000BD41500}"/>
            </a:ext>
          </a:extLst>
        </xdr:cNvPr>
        <xdr:cNvSpPr>
          <a:spLocks noChangeShapeType="1"/>
        </xdr:cNvSpPr>
      </xdr:nvSpPr>
      <xdr:spPr bwMode="auto">
        <a:xfrm flipV="1">
          <a:off x="11572875" y="115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7" name="Line 11">
          <a:extLst>
            <a:ext uri="{FF2B5EF4-FFF2-40B4-BE49-F238E27FC236}">
              <a16:creationId xmlns:a16="http://schemas.microsoft.com/office/drawing/2014/main" id="{00000000-0008-0000-0A00-00000CD41500}"/>
            </a:ext>
          </a:extLst>
        </xdr:cNvPr>
        <xdr:cNvSpPr>
          <a:spLocks noChangeShapeType="1"/>
        </xdr:cNvSpPr>
      </xdr:nvSpPr>
      <xdr:spPr bwMode="auto">
        <a:xfrm flipV="1">
          <a:off x="11572875" y="11525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142875</xdr:colOff>
      <xdr:row>31</xdr:row>
      <xdr:rowOff>0</xdr:rowOff>
    </xdr:from>
    <xdr:to>
      <xdr:col>0</xdr:col>
      <xdr:colOff>85725</xdr:colOff>
      <xdr:row>31</xdr:row>
      <xdr:rowOff>0</xdr:rowOff>
    </xdr:to>
    <xdr:sp macro="" textlink="">
      <xdr:nvSpPr>
        <xdr:cNvPr id="8" name="Line 12">
          <a:extLst>
            <a:ext uri="{FF2B5EF4-FFF2-40B4-BE49-F238E27FC236}">
              <a16:creationId xmlns:a16="http://schemas.microsoft.com/office/drawing/2014/main" id="{00000000-0008-0000-0A00-00000DD41500}"/>
            </a:ext>
          </a:extLst>
        </xdr:cNvPr>
        <xdr:cNvSpPr>
          <a:spLocks noChangeShapeType="1"/>
        </xdr:cNvSpPr>
      </xdr:nvSpPr>
      <xdr:spPr bwMode="auto">
        <a:xfrm>
          <a:off x="142875" y="7239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3</xdr:row>
      <xdr:rowOff>0</xdr:rowOff>
    </xdr:from>
    <xdr:to>
      <xdr:col>26</xdr:col>
      <xdr:colOff>0</xdr:colOff>
      <xdr:row>3</xdr:row>
      <xdr:rowOff>0</xdr:rowOff>
    </xdr:to>
    <xdr:sp macro="" textlink="">
      <xdr:nvSpPr>
        <xdr:cNvPr id="9" name="AutoShape 14">
          <a:extLst>
            <a:ext uri="{FF2B5EF4-FFF2-40B4-BE49-F238E27FC236}">
              <a16:creationId xmlns:a16="http://schemas.microsoft.com/office/drawing/2014/main" id="{00000000-0008-0000-0A00-00000ED41500}"/>
            </a:ext>
          </a:extLst>
        </xdr:cNvPr>
        <xdr:cNvSpPr>
          <a:spLocks/>
        </xdr:cNvSpPr>
      </xdr:nvSpPr>
      <xdr:spPr bwMode="auto">
        <a:xfrm>
          <a:off x="11572875" y="11525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593912</xdr:colOff>
      <xdr:row>32</xdr:row>
      <xdr:rowOff>269405</xdr:rowOff>
    </xdr:from>
    <xdr:to>
      <xdr:col>14</xdr:col>
      <xdr:colOff>313763</xdr:colOff>
      <xdr:row>41</xdr:row>
      <xdr:rowOff>134468</xdr:rowOff>
    </xdr:to>
    <xdr:graphicFrame macro="">
      <xdr:nvGraphicFramePr>
        <xdr:cNvPr id="10" name="グラフ 17">
          <a:extLst>
            <a:ext uri="{FF2B5EF4-FFF2-40B4-BE49-F238E27FC236}">
              <a16:creationId xmlns:a16="http://schemas.microsoft.com/office/drawing/2014/main" id="{00000000-0008-0000-0A00-000011D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63501</xdr:colOff>
      <xdr:row>3</xdr:row>
      <xdr:rowOff>500063</xdr:rowOff>
    </xdr:from>
    <xdr:to>
      <xdr:col>10</xdr:col>
      <xdr:colOff>287074</xdr:colOff>
      <xdr:row>4</xdr:row>
      <xdr:rowOff>235168</xdr:rowOff>
    </xdr:to>
    <xdr:sp macro="" textlink="">
      <xdr:nvSpPr>
        <xdr:cNvPr id="11" name="Text Box 46">
          <a:extLst>
            <a:ext uri="{FF2B5EF4-FFF2-40B4-BE49-F238E27FC236}">
              <a16:creationId xmlns:a16="http://schemas.microsoft.com/office/drawing/2014/main" id="{00000000-0008-0000-0A00-000013000000}"/>
            </a:ext>
          </a:extLst>
        </xdr:cNvPr>
        <xdr:cNvSpPr txBox="1">
          <a:spLocks noChangeArrowheads="1"/>
        </xdr:cNvSpPr>
      </xdr:nvSpPr>
      <xdr:spPr bwMode="auto">
        <a:xfrm>
          <a:off x="796926" y="1385888"/>
          <a:ext cx="4814623" cy="2399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4098"/>
              </a:solidFill>
              <a:latin typeface="メイリオ" panose="020B0604030504040204" pitchFamily="50" charset="-128"/>
              <a:ea typeface="メイリオ" panose="020B0604030504040204" pitchFamily="50" charset="-128"/>
            </a:rPr>
            <a:t>二輪車販売台数の推移　</a:t>
          </a:r>
          <a:r>
            <a:rPr lang="en-US" altLang="ja-JP" sz="1050" b="0" i="0" u="none" strike="noStrike" baseline="0">
              <a:solidFill>
                <a:srgbClr val="004098"/>
              </a:solidFill>
              <a:latin typeface="メイリオ" panose="020B0604030504040204" pitchFamily="50" charset="-128"/>
              <a:ea typeface="メイリオ" panose="020B0604030504040204" pitchFamily="50" charset="-128"/>
            </a:rPr>
            <a:t>No.</a:t>
          </a:r>
          <a:r>
            <a:rPr lang="en-US" altLang="ja-JP" sz="1000" b="0" i="0" u="none" strike="noStrike" baseline="0">
              <a:solidFill>
                <a:srgbClr val="004098"/>
              </a:solidFill>
              <a:latin typeface="+mj-lt"/>
              <a:ea typeface="メイリオ" panose="020B0604030504040204" pitchFamily="50" charset="-128"/>
            </a:rPr>
            <a:t> of Motorcycles for Sale</a:t>
          </a:r>
        </a:p>
      </xdr:txBody>
    </xdr:sp>
    <xdr:clientData/>
  </xdr:twoCellAnchor>
  <xdr:twoCellAnchor>
    <xdr:from>
      <xdr:col>0</xdr:col>
      <xdr:colOff>674454</xdr:colOff>
      <xdr:row>33</xdr:row>
      <xdr:rowOff>100385</xdr:rowOff>
    </xdr:from>
    <xdr:to>
      <xdr:col>3</xdr:col>
      <xdr:colOff>283363</xdr:colOff>
      <xdr:row>34</xdr:row>
      <xdr:rowOff>65459</xdr:rowOff>
    </xdr:to>
    <xdr:sp macro="" textlink="">
      <xdr:nvSpPr>
        <xdr:cNvPr id="12" name="Text Box 46">
          <a:extLst>
            <a:ext uri="{FF2B5EF4-FFF2-40B4-BE49-F238E27FC236}">
              <a16:creationId xmlns:a16="http://schemas.microsoft.com/office/drawing/2014/main" id="{00000000-0008-0000-0A00-000014000000}"/>
            </a:ext>
          </a:extLst>
        </xdr:cNvPr>
        <xdr:cNvSpPr txBox="1">
          <a:spLocks noChangeArrowheads="1"/>
        </xdr:cNvSpPr>
      </xdr:nvSpPr>
      <xdr:spPr bwMode="auto">
        <a:xfrm>
          <a:off x="674454" y="5669709"/>
          <a:ext cx="1345821" cy="1219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7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700" b="0" i="0" u="none" strike="noStrike" baseline="0">
              <a:solidFill>
                <a:srgbClr val="000000"/>
              </a:solidFill>
              <a:latin typeface="メイリオ" panose="020B0604030504040204" pitchFamily="50" charset="-128"/>
              <a:ea typeface="メイリオ" panose="020B0604030504040204" pitchFamily="50" charset="-128"/>
            </a:rPr>
            <a:t>千台　</a:t>
          </a:r>
          <a:r>
            <a:rPr lang="en-US" altLang="ja-JP" sz="700" b="0" i="0" u="none" strike="noStrike" baseline="0">
              <a:solidFill>
                <a:srgbClr val="000000"/>
              </a:solidFill>
              <a:latin typeface="+mj-lt"/>
              <a:ea typeface="メイリオ" panose="020B0604030504040204" pitchFamily="50" charset="-128"/>
              <a:cs typeface="Calibri" panose="020F0502020204030204" pitchFamily="34" charset="0"/>
            </a:rPr>
            <a:t>Thousand Vehicles</a:t>
          </a:r>
          <a:r>
            <a:rPr lang="en-US" altLang="ja-JP" sz="7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691965</xdr:colOff>
      <xdr:row>32</xdr:row>
      <xdr:rowOff>63035</xdr:rowOff>
    </xdr:from>
    <xdr:to>
      <xdr:col>10</xdr:col>
      <xdr:colOff>185288</xdr:colOff>
      <xdr:row>34</xdr:row>
      <xdr:rowOff>34863</xdr:rowOff>
    </xdr:to>
    <xdr:sp macro="" textlink="">
      <xdr:nvSpPr>
        <xdr:cNvPr id="13" name="Text Box 46">
          <a:extLst>
            <a:ext uri="{FF2B5EF4-FFF2-40B4-BE49-F238E27FC236}">
              <a16:creationId xmlns:a16="http://schemas.microsoft.com/office/drawing/2014/main" id="{00000000-0008-0000-0A00-000016000000}"/>
            </a:ext>
          </a:extLst>
        </xdr:cNvPr>
        <xdr:cNvSpPr txBox="1">
          <a:spLocks noChangeArrowheads="1"/>
        </xdr:cNvSpPr>
      </xdr:nvSpPr>
      <xdr:spPr bwMode="auto">
        <a:xfrm>
          <a:off x="691965" y="5240153"/>
          <a:ext cx="4827323" cy="2631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二輪車販売台数の推移　</a:t>
          </a:r>
          <a:r>
            <a:rPr lang="en-US" altLang="ja-JP" sz="800" b="0" i="0" u="none" strike="noStrike" baseline="0">
              <a:solidFill>
                <a:srgbClr val="000000"/>
              </a:solidFill>
              <a:latin typeface="+mj-lt"/>
              <a:ea typeface="メイリオ" panose="020B0604030504040204" pitchFamily="50" charset="-128"/>
            </a:rPr>
            <a:t>No. of Motorcycles for Sale</a:t>
          </a:r>
        </a:p>
      </xdr:txBody>
    </xdr:sp>
    <xdr:clientData/>
  </xdr:twoCellAnchor>
  <xdr:twoCellAnchor>
    <xdr:from>
      <xdr:col>0</xdr:col>
      <xdr:colOff>714376</xdr:colOff>
      <xdr:row>11</xdr:row>
      <xdr:rowOff>100853</xdr:rowOff>
    </xdr:from>
    <xdr:to>
      <xdr:col>21</xdr:col>
      <xdr:colOff>161069</xdr:colOff>
      <xdr:row>23</xdr:row>
      <xdr:rowOff>5884</xdr:rowOff>
    </xdr:to>
    <xdr:sp macro="" textlink="">
      <xdr:nvSpPr>
        <xdr:cNvPr id="14" name="Text Box 46">
          <a:extLst>
            <a:ext uri="{FF2B5EF4-FFF2-40B4-BE49-F238E27FC236}">
              <a16:creationId xmlns:a16="http://schemas.microsoft.com/office/drawing/2014/main" id="{00000000-0008-0000-0A00-000017000000}"/>
            </a:ext>
          </a:extLst>
        </xdr:cNvPr>
        <xdr:cNvSpPr txBox="1">
          <a:spLocks noChangeArrowheads="1"/>
        </xdr:cNvSpPr>
      </xdr:nvSpPr>
      <xdr:spPr bwMode="auto">
        <a:xfrm>
          <a:off x="714376" y="3092824"/>
          <a:ext cx="9094958" cy="3868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4098"/>
              </a:solidFill>
              <a:latin typeface="メイリオ" panose="020B0604030504040204" pitchFamily="50" charset="-128"/>
              <a:ea typeface="メイリオ" panose="020B0604030504040204" pitchFamily="50" charset="-128"/>
            </a:rPr>
            <a:t>バイクオークション</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業界出品台数および</a:t>
          </a:r>
          <a:r>
            <a:rPr lang="en-US" altLang="ja-JP" sz="11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出品台数の推移　</a:t>
          </a:r>
          <a:r>
            <a:rPr lang="en-US" altLang="ja-JP" sz="1050" b="0" i="0" u="none" strike="noStrike" baseline="0">
              <a:solidFill>
                <a:srgbClr val="004098"/>
              </a:solidFill>
              <a:latin typeface="+mj-lt"/>
              <a:ea typeface="メイリオ" panose="020B0604030504040204" pitchFamily="50" charset="-128"/>
            </a:rPr>
            <a:t>No. of Motorcycles Consigned</a:t>
          </a:r>
        </a:p>
      </xdr:txBody>
    </xdr:sp>
    <xdr:clientData/>
  </xdr:twoCellAnchor>
  <xdr:twoCellAnchor>
    <xdr:from>
      <xdr:col>13</xdr:col>
      <xdr:colOff>333376</xdr:colOff>
      <xdr:row>32</xdr:row>
      <xdr:rowOff>72137</xdr:rowOff>
    </xdr:from>
    <xdr:to>
      <xdr:col>26</xdr:col>
      <xdr:colOff>62023</xdr:colOff>
      <xdr:row>34</xdr:row>
      <xdr:rowOff>45367</xdr:rowOff>
    </xdr:to>
    <xdr:sp macro="" textlink="">
      <xdr:nvSpPr>
        <xdr:cNvPr id="15" name="Text Box 46">
          <a:extLst>
            <a:ext uri="{FF2B5EF4-FFF2-40B4-BE49-F238E27FC236}">
              <a16:creationId xmlns:a16="http://schemas.microsoft.com/office/drawing/2014/main" id="{00000000-0008-0000-0A00-000019000000}"/>
            </a:ext>
          </a:extLst>
        </xdr:cNvPr>
        <xdr:cNvSpPr txBox="1">
          <a:spLocks noChangeArrowheads="1"/>
        </xdr:cNvSpPr>
      </xdr:nvSpPr>
      <xdr:spPr bwMode="auto">
        <a:xfrm>
          <a:off x="6843994" y="5350108"/>
          <a:ext cx="4827323" cy="4214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シェア推移　</a:t>
          </a:r>
          <a:r>
            <a:rPr lang="en-US" altLang="ja-JP" sz="800" b="0" i="0" u="none" strike="noStrike" baseline="0">
              <a:solidFill>
                <a:srgbClr val="000000"/>
              </a:solidFill>
              <a:latin typeface="+mj-lt"/>
              <a:ea typeface="メイリオ" panose="020B0604030504040204" pitchFamily="50" charset="-128"/>
            </a:rPr>
            <a:t>JBA's Share of Motorcycle Industry</a:t>
          </a:r>
        </a:p>
      </xdr:txBody>
    </xdr:sp>
    <xdr:clientData/>
  </xdr:twoCellAnchor>
  <xdr:twoCellAnchor>
    <xdr:from>
      <xdr:col>12</xdr:col>
      <xdr:colOff>40555</xdr:colOff>
      <xdr:row>40</xdr:row>
      <xdr:rowOff>168688</xdr:rowOff>
    </xdr:from>
    <xdr:to>
      <xdr:col>13</xdr:col>
      <xdr:colOff>199582</xdr:colOff>
      <xdr:row>41</xdr:row>
      <xdr:rowOff>47806</xdr:rowOff>
    </xdr:to>
    <xdr:sp macro="" textlink="">
      <xdr:nvSpPr>
        <xdr:cNvPr id="16" name="Text Box 17">
          <a:extLst>
            <a:ext uri="{FF2B5EF4-FFF2-40B4-BE49-F238E27FC236}">
              <a16:creationId xmlns:a16="http://schemas.microsoft.com/office/drawing/2014/main" id="{00000000-0008-0000-0A00-00001A000000}"/>
            </a:ext>
          </a:extLst>
        </xdr:cNvPr>
        <xdr:cNvSpPr txBox="1">
          <a:spLocks noChangeArrowheads="1"/>
        </xdr:cNvSpPr>
      </xdr:nvSpPr>
      <xdr:spPr bwMode="auto">
        <a:xfrm>
          <a:off x="6158967" y="6937041"/>
          <a:ext cx="551233" cy="1928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a:t>
          </a:r>
          <a:r>
            <a:rPr lang="ja-JP" altLang="en-US" sz="600" b="0" i="0" u="none" strike="noStrike" baseline="0">
              <a:solidFill>
                <a:srgbClr val="000000"/>
              </a:solidFill>
              <a:latin typeface="+mn-lt"/>
              <a:ea typeface="メイリオ" panose="020B0604030504040204" pitchFamily="50" charset="-128"/>
            </a:rPr>
            <a:t>　</a:t>
          </a:r>
          <a:r>
            <a:rPr lang="en-US" altLang="ja-JP" sz="600" b="0" i="0" u="none" strike="noStrike" baseline="0">
              <a:solidFill>
                <a:srgbClr val="000000"/>
              </a:solidFill>
              <a:latin typeface="+mn-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315866</xdr:colOff>
      <xdr:row>33</xdr:row>
      <xdr:rowOff>102253</xdr:rowOff>
    </xdr:from>
    <xdr:to>
      <xdr:col>17</xdr:col>
      <xdr:colOff>92864</xdr:colOff>
      <xdr:row>34</xdr:row>
      <xdr:rowOff>69195</xdr:rowOff>
    </xdr:to>
    <xdr:sp macro="" textlink="">
      <xdr:nvSpPr>
        <xdr:cNvPr id="17" name="Text Box 46">
          <a:extLst>
            <a:ext uri="{FF2B5EF4-FFF2-40B4-BE49-F238E27FC236}">
              <a16:creationId xmlns:a16="http://schemas.microsoft.com/office/drawing/2014/main" id="{00000000-0008-0000-0A00-00001B000000}"/>
            </a:ext>
          </a:extLst>
        </xdr:cNvPr>
        <xdr:cNvSpPr txBox="1">
          <a:spLocks noChangeArrowheads="1"/>
        </xdr:cNvSpPr>
      </xdr:nvSpPr>
      <xdr:spPr bwMode="auto">
        <a:xfrm>
          <a:off x="6826484" y="5671577"/>
          <a:ext cx="1345821" cy="1238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mj-lt"/>
              <a:ea typeface="メイリオ" panose="020B0604030504040204" pitchFamily="50" charset="-128"/>
            </a:rPr>
            <a:t>(</a:t>
          </a:r>
          <a:r>
            <a:rPr lang="ja-JP" altLang="en-US" sz="600" b="0" i="0" u="none" strike="noStrike" baseline="0">
              <a:solidFill>
                <a:srgbClr val="000000"/>
              </a:solidFill>
              <a:latin typeface="+mj-lt"/>
              <a:ea typeface="メイリオ" panose="020B0604030504040204" pitchFamily="50" charset="-128"/>
            </a:rPr>
            <a:t>％</a:t>
          </a:r>
          <a:r>
            <a:rPr lang="en-US" altLang="ja-JP" sz="600" b="0" i="0" u="none" strike="noStrike" baseline="0">
              <a:solidFill>
                <a:srgbClr val="000000"/>
              </a:solidFill>
              <a:latin typeface="+mj-lt"/>
              <a:ea typeface="メイリオ" panose="020B0604030504040204" pitchFamily="50" charset="-128"/>
            </a:rPr>
            <a:t>)</a:t>
          </a:r>
        </a:p>
      </xdr:txBody>
    </xdr:sp>
    <xdr:clientData/>
  </xdr:twoCellAnchor>
  <xdr:twoCellAnchor>
    <xdr:from>
      <xdr:col>0</xdr:col>
      <xdr:colOff>621392</xdr:colOff>
      <xdr:row>0</xdr:row>
      <xdr:rowOff>669017</xdr:rowOff>
    </xdr:from>
    <xdr:to>
      <xdr:col>19</xdr:col>
      <xdr:colOff>142874</xdr:colOff>
      <xdr:row>2</xdr:row>
      <xdr:rowOff>65767</xdr:rowOff>
    </xdr:to>
    <xdr:sp macro="" textlink="">
      <xdr:nvSpPr>
        <xdr:cNvPr id="18" name="テキスト ボックス 17">
          <a:extLst>
            <a:ext uri="{FF2B5EF4-FFF2-40B4-BE49-F238E27FC236}">
              <a16:creationId xmlns:a16="http://schemas.microsoft.com/office/drawing/2014/main" id="{00000000-0008-0000-0A00-00001C000000}"/>
            </a:ext>
          </a:extLst>
        </xdr:cNvPr>
        <xdr:cNvSpPr txBox="1"/>
      </xdr:nvSpPr>
      <xdr:spPr>
        <a:xfrm>
          <a:off x="621392" y="669017"/>
          <a:ext cx="8360682" cy="39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（７）二輪車業界関連指標の推移（暦年）　</a:t>
          </a:r>
          <a:r>
            <a:rPr kumimoji="1" lang="en-US" altLang="ja-JP" sz="1200" b="0">
              <a:latin typeface="+mj-lt"/>
              <a:ea typeface="メイリオ" panose="020B0604030504040204" pitchFamily="50" charset="-128"/>
            </a:rPr>
            <a:t>Motorcycle Industry Statistics (Calendar Year)</a:t>
          </a:r>
          <a:endParaRPr kumimoji="1" lang="ja-JP" altLang="en-US" sz="1400" b="0">
            <a:latin typeface="+mj-lt"/>
            <a:ea typeface="メイリオ" panose="020B0604030504040204" pitchFamily="50" charset="-128"/>
          </a:endParaRPr>
        </a:p>
      </xdr:txBody>
    </xdr:sp>
    <xdr:clientData/>
  </xdr:twoCellAnchor>
  <xdr:twoCellAnchor>
    <xdr:from>
      <xdr:col>12</xdr:col>
      <xdr:colOff>112793</xdr:colOff>
      <xdr:row>42</xdr:row>
      <xdr:rowOff>76039</xdr:rowOff>
    </xdr:from>
    <xdr:to>
      <xdr:col>13</xdr:col>
      <xdr:colOff>163156</xdr:colOff>
      <xdr:row>43</xdr:row>
      <xdr:rowOff>168695</xdr:rowOff>
    </xdr:to>
    <xdr:sp macro="" textlink="">
      <xdr:nvSpPr>
        <xdr:cNvPr id="19" name="テキスト ボックス 18">
          <a:extLst>
            <a:ext uri="{FF2B5EF4-FFF2-40B4-BE49-F238E27FC236}">
              <a16:creationId xmlns:a16="http://schemas.microsoft.com/office/drawing/2014/main" id="{00000000-0008-0000-0A00-00001D000000}"/>
            </a:ext>
          </a:extLst>
        </xdr:cNvPr>
        <xdr:cNvSpPr txBox="1"/>
      </xdr:nvSpPr>
      <xdr:spPr>
        <a:xfrm>
          <a:off x="6231205" y="7225392"/>
          <a:ext cx="442569" cy="283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8</a:t>
          </a:r>
        </a:p>
      </xdr:txBody>
    </xdr:sp>
    <xdr:clientData/>
  </xdr:twoCellAnchor>
  <xdr:twoCellAnchor>
    <xdr:from>
      <xdr:col>24</xdr:col>
      <xdr:colOff>353786</xdr:colOff>
      <xdr:row>1</xdr:row>
      <xdr:rowOff>4536</xdr:rowOff>
    </xdr:from>
    <xdr:to>
      <xdr:col>27</xdr:col>
      <xdr:colOff>369661</xdr:colOff>
      <xdr:row>2</xdr:row>
      <xdr:rowOff>151946</xdr:rowOff>
    </xdr:to>
    <xdr:sp macro="" textlink="">
      <xdr:nvSpPr>
        <xdr:cNvPr id="20" name="テキスト ボックス 19">
          <a:extLst>
            <a:ext uri="{FF2B5EF4-FFF2-40B4-BE49-F238E27FC236}">
              <a16:creationId xmlns:a16="http://schemas.microsoft.com/office/drawing/2014/main" id="{00000000-0008-0000-0A00-00001E000000}"/>
            </a:ext>
          </a:extLst>
        </xdr:cNvPr>
        <xdr:cNvSpPr txBox="1"/>
      </xdr:nvSpPr>
      <xdr:spPr>
        <a:xfrm>
          <a:off x="11145611" y="747486"/>
          <a:ext cx="1187450" cy="404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メイリオ" panose="020B0604030504040204" pitchFamily="50" charset="-128"/>
              <a:ea typeface="メイリオ" panose="020B0604030504040204" pitchFamily="50" charset="-128"/>
            </a:rPr>
            <a:t>1.</a:t>
          </a:r>
          <a:r>
            <a:rPr kumimoji="1" lang="ja-JP" altLang="en-US" sz="1050" b="1">
              <a:solidFill>
                <a:srgbClr val="BDC3C4"/>
              </a:solidFill>
              <a:latin typeface="メイリオ" panose="020B0604030504040204" pitchFamily="50" charset="-128"/>
              <a:ea typeface="メイリオ" panose="020B0604030504040204" pitchFamily="50" charset="-128"/>
            </a:rPr>
            <a:t>業界データ</a:t>
          </a:r>
        </a:p>
      </xdr:txBody>
    </xdr:sp>
    <xdr:clientData/>
  </xdr:twoCellAnchor>
  <xdr:twoCellAnchor>
    <xdr:from>
      <xdr:col>26</xdr:col>
      <xdr:colOff>331907</xdr:colOff>
      <xdr:row>40</xdr:row>
      <xdr:rowOff>142542</xdr:rowOff>
    </xdr:from>
    <xdr:to>
      <xdr:col>28</xdr:col>
      <xdr:colOff>33618</xdr:colOff>
      <xdr:row>41</xdr:row>
      <xdr:rowOff>22411</xdr:rowOff>
    </xdr:to>
    <xdr:sp macro="" textlink="">
      <xdr:nvSpPr>
        <xdr:cNvPr id="21" name="Text Box 17">
          <a:extLst>
            <a:ext uri="{FF2B5EF4-FFF2-40B4-BE49-F238E27FC236}">
              <a16:creationId xmlns:a16="http://schemas.microsoft.com/office/drawing/2014/main" id="{00000000-0008-0000-0A00-00001F000000}"/>
            </a:ext>
          </a:extLst>
        </xdr:cNvPr>
        <xdr:cNvSpPr txBox="1">
          <a:spLocks noChangeArrowheads="1"/>
        </xdr:cNvSpPr>
      </xdr:nvSpPr>
      <xdr:spPr bwMode="auto">
        <a:xfrm>
          <a:off x="11941201" y="6910895"/>
          <a:ext cx="486123" cy="193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暦年　</a:t>
          </a:r>
          <a:r>
            <a:rPr lang="en-US" altLang="ja-JP" sz="600" b="0" i="0" u="none" strike="noStrike" baseline="0">
              <a:solidFill>
                <a:srgbClr val="000000"/>
              </a:solidFill>
              <a:latin typeface="+mn-lt"/>
              <a:ea typeface="メイリオ" panose="020B0604030504040204" pitchFamily="50" charset="-128"/>
            </a:rPr>
            <a:t>CY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12</xdr:col>
      <xdr:colOff>239480</xdr:colOff>
      <xdr:row>34</xdr:row>
      <xdr:rowOff>33618</xdr:rowOff>
    </xdr:from>
    <xdr:to>
      <xdr:col>26</xdr:col>
      <xdr:colOff>156883</xdr:colOff>
      <xdr:row>41</xdr:row>
      <xdr:rowOff>128872</xdr:rowOff>
    </xdr:to>
    <xdr:graphicFrame macro="">
      <xdr:nvGraphicFramePr>
        <xdr:cNvPr id="2" name="グラフ 1">
          <a:extLst>
            <a:ext uri="{FF2B5EF4-FFF2-40B4-BE49-F238E27FC236}">
              <a16:creationId xmlns:a16="http://schemas.microsoft.com/office/drawing/2014/main" id="{00000000-0008-0000-0A00-000001D4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0.81432</cdr:x>
      <cdr:y>0.06585</cdr:y>
    </cdr:from>
    <cdr:to>
      <cdr:x>0.81432</cdr:x>
      <cdr:y>0.06585</cdr:y>
    </cdr:to>
    <cdr:sp macro="" textlink="">
      <cdr:nvSpPr>
        <cdr:cNvPr id="741377" name="Text Box 1"/>
        <cdr:cNvSpPr txBox="1">
          <a:spLocks xmlns:a="http://schemas.openxmlformats.org/drawingml/2006/main" noChangeArrowheads="1"/>
        </cdr:cNvSpPr>
      </cdr:nvSpPr>
      <cdr:spPr bwMode="auto">
        <a:xfrm xmlns:a="http://schemas.openxmlformats.org/drawingml/2006/main">
          <a:off x="8007795" y="164214"/>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（千台）</a:t>
          </a:r>
        </a:p>
      </cdr:txBody>
    </cdr:sp>
  </cdr:relSizeAnchor>
  <cdr:relSizeAnchor xmlns:cdr="http://schemas.openxmlformats.org/drawingml/2006/chartDrawing">
    <cdr:from>
      <cdr:x>0.76456</cdr:x>
      <cdr:y>0.75694</cdr:y>
    </cdr:from>
    <cdr:to>
      <cdr:x>0.76456</cdr:x>
      <cdr:y>0.75694</cdr:y>
    </cdr:to>
    <cdr:sp macro="" textlink="">
      <cdr:nvSpPr>
        <cdr:cNvPr id="741378" name="Text Box 2"/>
        <cdr:cNvSpPr txBox="1">
          <a:spLocks xmlns:a="http://schemas.openxmlformats.org/drawingml/2006/main" noChangeArrowheads="1"/>
        </cdr:cNvSpPr>
      </cdr:nvSpPr>
      <cdr:spPr bwMode="auto">
        <a:xfrm xmlns:a="http://schemas.openxmlformats.org/drawingml/2006/main">
          <a:off x="7780452" y="2050250"/>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（暦年）</a:t>
          </a:r>
        </a:p>
      </cdr:txBody>
    </cdr:sp>
  </cdr:relSizeAnchor>
</c:userShapes>
</file>

<file path=xl/drawings/drawing14.xml><?xml version="1.0" encoding="utf-8"?>
<c:userShapes xmlns:c="http://schemas.openxmlformats.org/drawingml/2006/chart">
  <cdr:relSizeAnchor xmlns:cdr="http://schemas.openxmlformats.org/drawingml/2006/chartDrawing">
    <cdr:from>
      <cdr:x>0.90333</cdr:x>
      <cdr:y>0.08136</cdr:y>
    </cdr:from>
    <cdr:to>
      <cdr:x>0.90333</cdr:x>
      <cdr:y>0.08136</cdr:y>
    </cdr:to>
    <cdr:sp macro="" textlink="">
      <cdr:nvSpPr>
        <cdr:cNvPr id="741377" name="Text Box 1"/>
        <cdr:cNvSpPr txBox="1">
          <a:spLocks xmlns:a="http://schemas.openxmlformats.org/drawingml/2006/main" noChangeArrowheads="1"/>
        </cdr:cNvSpPr>
      </cdr:nvSpPr>
      <cdr:spPr bwMode="auto">
        <a:xfrm xmlns:a="http://schemas.openxmlformats.org/drawingml/2006/main">
          <a:off x="8007795" y="164214"/>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（千台）</a:t>
          </a:r>
        </a:p>
      </cdr:txBody>
    </cdr:sp>
  </cdr:relSizeAnchor>
  <cdr:relSizeAnchor xmlns:cdr="http://schemas.openxmlformats.org/drawingml/2006/chartDrawing">
    <cdr:from>
      <cdr:x>0.87167</cdr:x>
      <cdr:y>0.74176</cdr:y>
    </cdr:from>
    <cdr:to>
      <cdr:x>0.87167</cdr:x>
      <cdr:y>0.74176</cdr:y>
    </cdr:to>
    <cdr:sp macro="" textlink="">
      <cdr:nvSpPr>
        <cdr:cNvPr id="741378" name="Text Box 2"/>
        <cdr:cNvSpPr txBox="1">
          <a:spLocks xmlns:a="http://schemas.openxmlformats.org/drawingml/2006/main" noChangeArrowheads="1"/>
        </cdr:cNvSpPr>
      </cdr:nvSpPr>
      <cdr:spPr bwMode="auto">
        <a:xfrm xmlns:a="http://schemas.openxmlformats.org/drawingml/2006/main">
          <a:off x="7780452" y="2050250"/>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680" b="0" i="0" u="none" strike="noStrike" baseline="0">
              <a:solidFill>
                <a:srgbClr val="000000"/>
              </a:solidFill>
              <a:latin typeface="ＭＳ Ｐゴシック"/>
              <a:ea typeface="ＭＳ Ｐゴシック"/>
            </a:rPr>
            <a:t>（暦年）</a:t>
          </a: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504265</xdr:colOff>
      <xdr:row>0</xdr:row>
      <xdr:rowOff>552450</xdr:rowOff>
    </xdr:from>
    <xdr:to>
      <xdr:col>13</xdr:col>
      <xdr:colOff>146281</xdr:colOff>
      <xdr:row>2</xdr:row>
      <xdr:rowOff>103020</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504265" y="552450"/>
          <a:ext cx="10321222" cy="402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rPr>
            <a:t>（１）</a:t>
          </a:r>
          <a:r>
            <a:rPr kumimoji="1" lang="en-US" altLang="ja-JP" sz="1100" b="1">
              <a:latin typeface="メイリオ" panose="020B0604030504040204" pitchFamily="50" charset="-128"/>
              <a:ea typeface="メイリオ" panose="020B0604030504040204" pitchFamily="50" charset="-128"/>
            </a:rPr>
            <a:t>USS</a:t>
          </a:r>
          <a:r>
            <a:rPr kumimoji="1" lang="ja-JP" altLang="en-US" sz="1100" b="1">
              <a:latin typeface="メイリオ" panose="020B0604030504040204" pitchFamily="50" charset="-128"/>
              <a:ea typeface="メイリオ" panose="020B0604030504040204" pitchFamily="50" charset="-128"/>
            </a:rPr>
            <a:t>会場別オートオークション実績（年度） 　</a:t>
          </a:r>
          <a:r>
            <a:rPr kumimoji="1" lang="en-US" altLang="ja-JP" sz="1050" b="0">
              <a:latin typeface="+mj-lt"/>
              <a:ea typeface="メイリオ" panose="020B0604030504040204" pitchFamily="50" charset="-128"/>
            </a:rPr>
            <a:t>Auto Auction Results at USS Auction Sites (Fiscal Year)</a:t>
          </a:r>
          <a:endParaRPr kumimoji="1" lang="ja-JP" altLang="en-US" sz="1100" b="0">
            <a:latin typeface="+mj-lt"/>
            <a:ea typeface="メイリオ" panose="020B0604030504040204" pitchFamily="50" charset="-128"/>
          </a:endParaRPr>
        </a:p>
      </xdr:txBody>
    </xdr:sp>
    <xdr:clientData/>
  </xdr:twoCellAnchor>
  <xdr:twoCellAnchor>
    <xdr:from>
      <xdr:col>11</xdr:col>
      <xdr:colOff>480172</xdr:colOff>
      <xdr:row>0</xdr:row>
      <xdr:rowOff>590550</xdr:rowOff>
    </xdr:from>
    <xdr:to>
      <xdr:col>12</xdr:col>
      <xdr:colOff>839946</xdr:colOff>
      <xdr:row>2</xdr:row>
      <xdr:rowOff>14160</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9456084" y="590550"/>
          <a:ext cx="1211421" cy="275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800" b="1">
              <a:solidFill>
                <a:srgbClr val="BDC3C4"/>
              </a:solidFill>
              <a:latin typeface="メイリオ" panose="020B0604030504040204" pitchFamily="50" charset="-128"/>
              <a:ea typeface="メイリオ" panose="020B0604030504040204" pitchFamily="50" charset="-128"/>
            </a:rPr>
            <a:t>2.USS</a:t>
          </a:r>
          <a:r>
            <a:rPr kumimoji="1" lang="ja-JP" altLang="en-US" sz="800" b="1">
              <a:solidFill>
                <a:srgbClr val="BDC3C4"/>
              </a:solidFill>
              <a:latin typeface="メイリオ" panose="020B0604030504040204" pitchFamily="50" charset="-128"/>
              <a:ea typeface="メイリオ" panose="020B0604030504040204" pitchFamily="50" charset="-128"/>
            </a:rPr>
            <a:t>データ</a:t>
          </a:r>
        </a:p>
      </xdr:txBody>
    </xdr:sp>
    <xdr:clientData/>
  </xdr:twoCellAnchor>
  <xdr:twoCellAnchor>
    <xdr:from>
      <xdr:col>7</xdr:col>
      <xdr:colOff>0</xdr:colOff>
      <xdr:row>28</xdr:row>
      <xdr:rowOff>197220</xdr:rowOff>
    </xdr:from>
    <xdr:to>
      <xdr:col>7</xdr:col>
      <xdr:colOff>435409</xdr:colOff>
      <xdr:row>30</xdr:row>
      <xdr:rowOff>42068</xdr:rowOff>
    </xdr:to>
    <xdr:sp macro="" textlink="">
      <xdr:nvSpPr>
        <xdr:cNvPr id="9" name="テキスト ボックス 8">
          <a:extLst>
            <a:ext uri="{FF2B5EF4-FFF2-40B4-BE49-F238E27FC236}">
              <a16:creationId xmlns:a16="http://schemas.microsoft.com/office/drawing/2014/main" id="{00000000-0008-0000-0B00-000009000000}"/>
            </a:ext>
          </a:extLst>
        </xdr:cNvPr>
        <xdr:cNvSpPr txBox="1"/>
      </xdr:nvSpPr>
      <xdr:spPr>
        <a:xfrm>
          <a:off x="5345206" y="6887132"/>
          <a:ext cx="435409" cy="248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1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9</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470647</xdr:colOff>
      <xdr:row>0</xdr:row>
      <xdr:rowOff>537883</xdr:rowOff>
    </xdr:from>
    <xdr:to>
      <xdr:col>15</xdr:col>
      <xdr:colOff>414617</xdr:colOff>
      <xdr:row>2</xdr:row>
      <xdr:rowOff>101121</xdr:rowOff>
    </xdr:to>
    <xdr:sp macro="" textlink="">
      <xdr:nvSpPr>
        <xdr:cNvPr id="7" name="テキスト ボックス 6">
          <a:extLst>
            <a:ext uri="{FF2B5EF4-FFF2-40B4-BE49-F238E27FC236}">
              <a16:creationId xmlns:a16="http://schemas.microsoft.com/office/drawing/2014/main" id="{00000000-0008-0000-0C00-000007000000}"/>
            </a:ext>
          </a:extLst>
        </xdr:cNvPr>
        <xdr:cNvSpPr txBox="1"/>
      </xdr:nvSpPr>
      <xdr:spPr>
        <a:xfrm>
          <a:off x="470647" y="537883"/>
          <a:ext cx="8348382" cy="403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rPr>
            <a:t>（２）</a:t>
          </a:r>
          <a:r>
            <a:rPr kumimoji="1" lang="en-US" altLang="ja-JP" sz="1100" b="1">
              <a:latin typeface="メイリオ" panose="020B0604030504040204" pitchFamily="50" charset="-128"/>
              <a:ea typeface="メイリオ" panose="020B0604030504040204" pitchFamily="50" charset="-128"/>
            </a:rPr>
            <a:t>USS</a:t>
          </a:r>
          <a:r>
            <a:rPr kumimoji="1" lang="ja-JP" altLang="en-US" sz="1100" b="1">
              <a:latin typeface="メイリオ" panose="020B0604030504040204" pitchFamily="50" charset="-128"/>
              <a:ea typeface="メイリオ" panose="020B0604030504040204" pitchFamily="50" charset="-128"/>
            </a:rPr>
            <a:t>オートオークション月次推移（年度）　</a:t>
          </a:r>
          <a:r>
            <a:rPr kumimoji="1" lang="en-US" altLang="ja-JP" sz="1050" b="0">
              <a:latin typeface="+mj-lt"/>
              <a:ea typeface="メイリオ" panose="020B0604030504040204" pitchFamily="50" charset="-128"/>
            </a:rPr>
            <a:t>Monthly USS Auto Auction Results (Fiscal Year)</a:t>
          </a:r>
          <a:endParaRPr kumimoji="1" lang="ja-JP" altLang="en-US" sz="1100" b="0">
            <a:latin typeface="+mj-lt"/>
            <a:ea typeface="メイリオ" panose="020B0604030504040204" pitchFamily="50" charset="-128"/>
          </a:endParaRPr>
        </a:p>
      </xdr:txBody>
    </xdr:sp>
    <xdr:clientData/>
  </xdr:twoCellAnchor>
  <xdr:twoCellAnchor>
    <xdr:from>
      <xdr:col>15</xdr:col>
      <xdr:colOff>474149</xdr:colOff>
      <xdr:row>0</xdr:row>
      <xdr:rowOff>583406</xdr:rowOff>
    </xdr:from>
    <xdr:to>
      <xdr:col>18</xdr:col>
      <xdr:colOff>1399</xdr:colOff>
      <xdr:row>2</xdr:row>
      <xdr:rowOff>16730</xdr:rowOff>
    </xdr:to>
    <xdr:sp macro="" textlink="">
      <xdr:nvSpPr>
        <xdr:cNvPr id="8" name="テキスト ボックス 7">
          <a:extLst>
            <a:ext uri="{FF2B5EF4-FFF2-40B4-BE49-F238E27FC236}">
              <a16:creationId xmlns:a16="http://schemas.microsoft.com/office/drawing/2014/main" id="{00000000-0008-0000-0C00-000008000000}"/>
            </a:ext>
          </a:extLst>
        </xdr:cNvPr>
        <xdr:cNvSpPr txBox="1"/>
      </xdr:nvSpPr>
      <xdr:spPr>
        <a:xfrm>
          <a:off x="8689462" y="583406"/>
          <a:ext cx="1194125" cy="2786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800" b="1">
              <a:solidFill>
                <a:srgbClr val="BDC3C4"/>
              </a:solidFill>
              <a:latin typeface="メイリオ" panose="020B0604030504040204" pitchFamily="50" charset="-128"/>
              <a:ea typeface="メイリオ" panose="020B0604030504040204" pitchFamily="50" charset="-128"/>
            </a:rPr>
            <a:t>2.USS</a:t>
          </a:r>
          <a:r>
            <a:rPr kumimoji="1" lang="ja-JP" altLang="en-US" sz="800" b="1">
              <a:solidFill>
                <a:srgbClr val="BDC3C4"/>
              </a:solidFill>
              <a:latin typeface="メイリオ" panose="020B0604030504040204" pitchFamily="50" charset="-128"/>
              <a:ea typeface="メイリオ" panose="020B0604030504040204" pitchFamily="50" charset="-128"/>
            </a:rPr>
            <a:t>データ</a:t>
          </a:r>
        </a:p>
      </xdr:txBody>
    </xdr:sp>
    <xdr:clientData/>
  </xdr:twoCellAnchor>
  <xdr:twoCellAnchor>
    <xdr:from>
      <xdr:col>8</xdr:col>
      <xdr:colOff>359288</xdr:colOff>
      <xdr:row>23</xdr:row>
      <xdr:rowOff>105947</xdr:rowOff>
    </xdr:from>
    <xdr:to>
      <xdr:col>9</xdr:col>
      <xdr:colOff>300938</xdr:colOff>
      <xdr:row>24</xdr:row>
      <xdr:rowOff>207818</xdr:rowOff>
    </xdr:to>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5000561" y="7102492"/>
          <a:ext cx="443877" cy="275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2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10</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626383</xdr:colOff>
      <xdr:row>26</xdr:row>
      <xdr:rowOff>143328</xdr:rowOff>
    </xdr:from>
    <xdr:to>
      <xdr:col>17</xdr:col>
      <xdr:colOff>63501</xdr:colOff>
      <xdr:row>42</xdr:row>
      <xdr:rowOff>18143</xdr:rowOff>
    </xdr:to>
    <xdr:graphicFrame macro="">
      <xdr:nvGraphicFramePr>
        <xdr:cNvPr id="2" name="グラフ 5">
          <a:extLst>
            <a:ext uri="{FF2B5EF4-FFF2-40B4-BE49-F238E27FC236}">
              <a16:creationId xmlns:a16="http://schemas.microsoft.com/office/drawing/2014/main" id="{00000000-0008-0000-0D00-00008FF4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798233</xdr:colOff>
      <xdr:row>28</xdr:row>
      <xdr:rowOff>41276</xdr:rowOff>
    </xdr:from>
    <xdr:to>
      <xdr:col>2</xdr:col>
      <xdr:colOff>560429</xdr:colOff>
      <xdr:row>29</xdr:row>
      <xdr:rowOff>48159</xdr:rowOff>
    </xdr:to>
    <xdr:sp macro="" textlink="">
      <xdr:nvSpPr>
        <xdr:cNvPr id="3" name="Text Box 6">
          <a:extLst>
            <a:ext uri="{FF2B5EF4-FFF2-40B4-BE49-F238E27FC236}">
              <a16:creationId xmlns:a16="http://schemas.microsoft.com/office/drawing/2014/main" id="{00000000-0008-0000-0D00-000006F40A00}"/>
            </a:ext>
          </a:extLst>
        </xdr:cNvPr>
        <xdr:cNvSpPr txBox="1">
          <a:spLocks noChangeArrowheads="1"/>
        </xdr:cNvSpPr>
      </xdr:nvSpPr>
      <xdr:spPr bwMode="auto">
        <a:xfrm>
          <a:off x="798233" y="6965951"/>
          <a:ext cx="1857696" cy="1688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600" b="0" i="0" u="none" strike="noStrike" baseline="0">
              <a:solidFill>
                <a:srgbClr val="000000"/>
              </a:solidFill>
              <a:latin typeface="+mj-lt"/>
              <a:ea typeface="メイリオ" panose="020B0604030504040204" pitchFamily="50" charset="-128"/>
            </a:rPr>
            <a:t>Million Yen</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234792</xdr:colOff>
      <xdr:row>39</xdr:row>
      <xdr:rowOff>66413</xdr:rowOff>
    </xdr:from>
    <xdr:to>
      <xdr:col>14</xdr:col>
      <xdr:colOff>315074</xdr:colOff>
      <xdr:row>40</xdr:row>
      <xdr:rowOff>64784</xdr:rowOff>
    </xdr:to>
    <xdr:sp macro="" textlink="">
      <xdr:nvSpPr>
        <xdr:cNvPr id="4" name="Text Box 8">
          <a:extLst>
            <a:ext uri="{FF2B5EF4-FFF2-40B4-BE49-F238E27FC236}">
              <a16:creationId xmlns:a16="http://schemas.microsoft.com/office/drawing/2014/main" id="{00000000-0008-0000-0D00-000008F40A00}"/>
            </a:ext>
          </a:extLst>
        </xdr:cNvPr>
        <xdr:cNvSpPr txBox="1">
          <a:spLocks noChangeArrowheads="1"/>
        </xdr:cNvSpPr>
      </xdr:nvSpPr>
      <xdr:spPr bwMode="auto">
        <a:xfrm>
          <a:off x="11583149" y="8979092"/>
          <a:ext cx="828675" cy="1616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700" b="0" i="0" u="none" strike="noStrike" baseline="0">
              <a:solidFill>
                <a:srgbClr val="000000"/>
              </a:solidFill>
              <a:latin typeface="メイリオ" panose="020B0604030504040204" pitchFamily="50" charset="-128"/>
              <a:ea typeface="メイリオ" panose="020B0604030504040204" pitchFamily="50" charset="-128"/>
            </a:rPr>
            <a:t>FY)</a:t>
          </a:r>
        </a:p>
      </xdr:txBody>
    </xdr:sp>
    <xdr:clientData/>
  </xdr:twoCellAnchor>
  <xdr:twoCellAnchor>
    <xdr:from>
      <xdr:col>0</xdr:col>
      <xdr:colOff>684893</xdr:colOff>
      <xdr:row>0</xdr:row>
      <xdr:rowOff>746125</xdr:rowOff>
    </xdr:from>
    <xdr:to>
      <xdr:col>10</xdr:col>
      <xdr:colOff>181428</xdr:colOff>
      <xdr:row>2</xdr:row>
      <xdr:rowOff>147411</xdr:rowOff>
    </xdr:to>
    <xdr:sp macro="" textlink="">
      <xdr:nvSpPr>
        <xdr:cNvPr id="5" name="テキスト ボックス 4">
          <a:extLst>
            <a:ext uri="{FF2B5EF4-FFF2-40B4-BE49-F238E27FC236}">
              <a16:creationId xmlns:a16="http://schemas.microsoft.com/office/drawing/2014/main" id="{00000000-0008-0000-0D00-000009000000}"/>
            </a:ext>
          </a:extLst>
        </xdr:cNvPr>
        <xdr:cNvSpPr txBox="1"/>
      </xdr:nvSpPr>
      <xdr:spPr>
        <a:xfrm>
          <a:off x="684893" y="746125"/>
          <a:ext cx="7678510" cy="477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（１）事業の種類別セグメントの状況　</a:t>
          </a:r>
          <a:r>
            <a:rPr kumimoji="1" lang="en-US" altLang="ja-JP" sz="1200" b="0">
              <a:latin typeface="+mj-lt"/>
              <a:ea typeface="メイリオ" panose="020B0604030504040204" pitchFamily="50" charset="-128"/>
            </a:rPr>
            <a:t>Segment Information by Business Category</a:t>
          </a:r>
          <a:endParaRPr kumimoji="1" lang="ja-JP" altLang="en-US" sz="1200" b="0">
            <a:latin typeface="+mj-lt"/>
            <a:ea typeface="メイリオ" panose="020B0604030504040204" pitchFamily="50" charset="-128"/>
          </a:endParaRPr>
        </a:p>
      </xdr:txBody>
    </xdr:sp>
    <xdr:clientData/>
  </xdr:twoCellAnchor>
  <xdr:twoCellAnchor>
    <xdr:from>
      <xdr:col>15</xdr:col>
      <xdr:colOff>283482</xdr:colOff>
      <xdr:row>0</xdr:row>
      <xdr:rowOff>807357</xdr:rowOff>
    </xdr:from>
    <xdr:to>
      <xdr:col>17</xdr:col>
      <xdr:colOff>65767</xdr:colOff>
      <xdr:row>2</xdr:row>
      <xdr:rowOff>49891</xdr:rowOff>
    </xdr:to>
    <xdr:sp macro="" textlink="">
      <xdr:nvSpPr>
        <xdr:cNvPr id="6" name="テキスト ボックス 5">
          <a:extLst>
            <a:ext uri="{FF2B5EF4-FFF2-40B4-BE49-F238E27FC236}">
              <a16:creationId xmlns:a16="http://schemas.microsoft.com/office/drawing/2014/main" id="{00000000-0008-0000-0D00-00000B000000}"/>
            </a:ext>
          </a:extLst>
        </xdr:cNvPr>
        <xdr:cNvSpPr txBox="1"/>
      </xdr:nvSpPr>
      <xdr:spPr>
        <a:xfrm>
          <a:off x="12180207" y="807357"/>
          <a:ext cx="1268185" cy="318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メイリオ" panose="020B0604030504040204" pitchFamily="50" charset="-128"/>
              <a:ea typeface="メイリオ" panose="020B0604030504040204" pitchFamily="50" charset="-128"/>
            </a:rPr>
            <a:t>1.</a:t>
          </a:r>
          <a:r>
            <a:rPr kumimoji="1" lang="ja-JP" altLang="en-US" sz="105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twoCellAnchor>
    <xdr:from>
      <xdr:col>0</xdr:col>
      <xdr:colOff>816428</xdr:colOff>
      <xdr:row>26</xdr:row>
      <xdr:rowOff>54429</xdr:rowOff>
    </xdr:from>
    <xdr:to>
      <xdr:col>8</xdr:col>
      <xdr:colOff>612321</xdr:colOff>
      <xdr:row>27</xdr:row>
      <xdr:rowOff>149679</xdr:rowOff>
    </xdr:to>
    <xdr:sp macro="" textlink="">
      <xdr:nvSpPr>
        <xdr:cNvPr id="7" name="Text Box 46">
          <a:extLst>
            <a:ext uri="{FF2B5EF4-FFF2-40B4-BE49-F238E27FC236}">
              <a16:creationId xmlns:a16="http://schemas.microsoft.com/office/drawing/2014/main" id="{00000000-0008-0000-0D00-00000C000000}"/>
            </a:ext>
          </a:extLst>
        </xdr:cNvPr>
        <xdr:cNvSpPr txBox="1">
          <a:spLocks noChangeArrowheads="1"/>
        </xdr:cNvSpPr>
      </xdr:nvSpPr>
      <xdr:spPr bwMode="auto">
        <a:xfrm>
          <a:off x="816428" y="6626679"/>
          <a:ext cx="6491968"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0000"/>
              </a:solidFill>
              <a:latin typeface="メイリオ" panose="020B0604030504040204" pitchFamily="50" charset="-128"/>
              <a:ea typeface="メイリオ" panose="020B0604030504040204" pitchFamily="50" charset="-128"/>
            </a:rPr>
            <a:t>事業の種類別の売上高　</a:t>
          </a:r>
          <a:r>
            <a:rPr lang="en-US" altLang="ja-JP" sz="1050" b="0" i="0" u="none" strike="noStrike" baseline="0">
              <a:solidFill>
                <a:srgbClr val="000000"/>
              </a:solidFill>
              <a:latin typeface="+mj-lt"/>
              <a:ea typeface="メイリオ" panose="020B0604030504040204" pitchFamily="50" charset="-128"/>
            </a:rPr>
            <a:t>Net Sales by Business Segment</a:t>
          </a:r>
        </a:p>
      </xdr:txBody>
    </xdr:sp>
    <xdr:clientData/>
  </xdr:twoCellAnchor>
  <xdr:twoCellAnchor>
    <xdr:from>
      <xdr:col>8</xdr:col>
      <xdr:colOff>94014</xdr:colOff>
      <xdr:row>42</xdr:row>
      <xdr:rowOff>5320</xdr:rowOff>
    </xdr:from>
    <xdr:to>
      <xdr:col>8</xdr:col>
      <xdr:colOff>716231</xdr:colOff>
      <xdr:row>43</xdr:row>
      <xdr:rowOff>142875</xdr:rowOff>
    </xdr:to>
    <xdr:sp macro="" textlink="">
      <xdr:nvSpPr>
        <xdr:cNvPr id="8" name="テキスト ボックス 7">
          <a:extLst>
            <a:ext uri="{FF2B5EF4-FFF2-40B4-BE49-F238E27FC236}">
              <a16:creationId xmlns:a16="http://schemas.microsoft.com/office/drawing/2014/main" id="{00000000-0008-0000-0D00-00000D000000}"/>
            </a:ext>
          </a:extLst>
        </xdr:cNvPr>
        <xdr:cNvSpPr txBox="1"/>
      </xdr:nvSpPr>
      <xdr:spPr>
        <a:xfrm>
          <a:off x="6790089" y="10187545"/>
          <a:ext cx="622217" cy="375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11</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666749</xdr:colOff>
      <xdr:row>0</xdr:row>
      <xdr:rowOff>752475</xdr:rowOff>
    </xdr:from>
    <xdr:to>
      <xdr:col>13</xdr:col>
      <xdr:colOff>460375</xdr:colOff>
      <xdr:row>2</xdr:row>
      <xdr:rowOff>115661</xdr:rowOff>
    </xdr:to>
    <xdr:sp macro="" textlink="">
      <xdr:nvSpPr>
        <xdr:cNvPr id="23" name="テキスト ボックス 22">
          <a:extLst>
            <a:ext uri="{FF2B5EF4-FFF2-40B4-BE49-F238E27FC236}">
              <a16:creationId xmlns:a16="http://schemas.microsoft.com/office/drawing/2014/main" id="{00000000-0008-0000-0E00-000017000000}"/>
            </a:ext>
          </a:extLst>
        </xdr:cNvPr>
        <xdr:cNvSpPr txBox="1"/>
      </xdr:nvSpPr>
      <xdr:spPr>
        <a:xfrm>
          <a:off x="666749" y="752475"/>
          <a:ext cx="10795001" cy="395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（２）オートオークション － セグメント売上推移　</a:t>
          </a:r>
          <a:r>
            <a:rPr kumimoji="1" lang="en-US" altLang="ja-JP" sz="1200" b="0">
              <a:latin typeface="+mj-lt"/>
              <a:ea typeface="メイリオ" panose="020B0604030504040204" pitchFamily="50" charset="-128"/>
            </a:rPr>
            <a:t>Auto Auction Business - Net Sales and Operating Margin</a:t>
          </a:r>
          <a:endParaRPr kumimoji="1" lang="ja-JP" altLang="en-US" sz="1400" b="0">
            <a:latin typeface="+mj-lt"/>
            <a:ea typeface="メイリオ" panose="020B0604030504040204" pitchFamily="50" charset="-128"/>
          </a:endParaRPr>
        </a:p>
      </xdr:txBody>
    </xdr:sp>
    <xdr:clientData/>
  </xdr:twoCellAnchor>
  <xdr:twoCellAnchor>
    <xdr:from>
      <xdr:col>1</xdr:col>
      <xdr:colOff>0</xdr:colOff>
      <xdr:row>2</xdr:row>
      <xdr:rowOff>704849</xdr:rowOff>
    </xdr:from>
    <xdr:to>
      <xdr:col>9</xdr:col>
      <xdr:colOff>492125</xdr:colOff>
      <xdr:row>3</xdr:row>
      <xdr:rowOff>269874</xdr:rowOff>
    </xdr:to>
    <xdr:sp macro="" textlink="">
      <xdr:nvSpPr>
        <xdr:cNvPr id="26" name="Text Box 46">
          <a:extLst>
            <a:ext uri="{FF2B5EF4-FFF2-40B4-BE49-F238E27FC236}">
              <a16:creationId xmlns:a16="http://schemas.microsoft.com/office/drawing/2014/main" id="{00000000-0008-0000-0E00-00001A000000}"/>
            </a:ext>
          </a:extLst>
        </xdr:cNvPr>
        <xdr:cNvSpPr txBox="1">
          <a:spLocks noChangeArrowheads="1"/>
        </xdr:cNvSpPr>
      </xdr:nvSpPr>
      <xdr:spPr bwMode="auto">
        <a:xfrm>
          <a:off x="841375" y="1736724"/>
          <a:ext cx="75406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オートオークション － セグメント売上推移　</a:t>
          </a:r>
          <a:r>
            <a:rPr lang="en-US" altLang="ja-JP" sz="1100" b="0" i="0" u="none" strike="noStrike" baseline="0">
              <a:solidFill>
                <a:srgbClr val="004098"/>
              </a:solidFill>
              <a:latin typeface="+mj-lt"/>
              <a:ea typeface="メイリオ" panose="020B0604030504040204" pitchFamily="50" charset="-128"/>
            </a:rPr>
            <a:t>Auto Auction Business - Net Sales and Operating Margin</a:t>
          </a:r>
        </a:p>
      </xdr:txBody>
    </xdr:sp>
    <xdr:clientData/>
  </xdr:twoCellAnchor>
  <xdr:twoCellAnchor>
    <xdr:from>
      <xdr:col>0</xdr:col>
      <xdr:colOff>791482</xdr:colOff>
      <xdr:row>9</xdr:row>
      <xdr:rowOff>176893</xdr:rowOff>
    </xdr:from>
    <xdr:to>
      <xdr:col>13</xdr:col>
      <xdr:colOff>723446</xdr:colOff>
      <xdr:row>10</xdr:row>
      <xdr:rowOff>16083</xdr:rowOff>
    </xdr:to>
    <xdr:sp macro="" textlink="">
      <xdr:nvSpPr>
        <xdr:cNvPr id="27" name="Text Box 46">
          <a:extLst>
            <a:ext uri="{FF2B5EF4-FFF2-40B4-BE49-F238E27FC236}">
              <a16:creationId xmlns:a16="http://schemas.microsoft.com/office/drawing/2014/main" id="{00000000-0008-0000-0E00-00001B000000}"/>
            </a:ext>
          </a:extLst>
        </xdr:cNvPr>
        <xdr:cNvSpPr txBox="1">
          <a:spLocks noChangeArrowheads="1"/>
        </xdr:cNvSpPr>
      </xdr:nvSpPr>
      <xdr:spPr bwMode="auto">
        <a:xfrm>
          <a:off x="791482" y="3442607"/>
          <a:ext cx="11049000" cy="3290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オートオークション － 出品･成約台数推移（</a:t>
          </a:r>
          <a:r>
            <a:rPr lang="en-US" altLang="ja-JP" sz="12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Auto Auction Business - No. of Consigned/Contracted Vehicles (excl. JBA)</a:t>
          </a:r>
        </a:p>
      </xdr:txBody>
    </xdr:sp>
    <xdr:clientData/>
  </xdr:twoCellAnchor>
  <xdr:twoCellAnchor>
    <xdr:from>
      <xdr:col>7</xdr:col>
      <xdr:colOff>634371</xdr:colOff>
      <xdr:row>16</xdr:row>
      <xdr:rowOff>132521</xdr:rowOff>
    </xdr:from>
    <xdr:to>
      <xdr:col>18</xdr:col>
      <xdr:colOff>493059</xdr:colOff>
      <xdr:row>28</xdr:row>
      <xdr:rowOff>24767</xdr:rowOff>
    </xdr:to>
    <xdr:grpSp>
      <xdr:nvGrpSpPr>
        <xdr:cNvPr id="4" name="グループ化 3">
          <a:extLst>
            <a:ext uri="{FF2B5EF4-FFF2-40B4-BE49-F238E27FC236}">
              <a16:creationId xmlns:a16="http://schemas.microsoft.com/office/drawing/2014/main" id="{00000000-0008-0000-0E00-000004000000}"/>
            </a:ext>
          </a:extLst>
        </xdr:cNvPr>
        <xdr:cNvGrpSpPr/>
      </xdr:nvGrpSpPr>
      <xdr:grpSpPr>
        <a:xfrm>
          <a:off x="7025646" y="5752271"/>
          <a:ext cx="8412138" cy="2997396"/>
          <a:chOff x="830155" y="4323036"/>
          <a:chExt cx="16626724" cy="2791274"/>
        </a:xfrm>
      </xdr:grpSpPr>
      <xdr:graphicFrame macro="">
        <xdr:nvGraphicFramePr>
          <xdr:cNvPr id="810455" name="グラフ 19">
            <a:extLst>
              <a:ext uri="{FF2B5EF4-FFF2-40B4-BE49-F238E27FC236}">
                <a16:creationId xmlns:a16="http://schemas.microsoft.com/office/drawing/2014/main" id="{00000000-0008-0000-0E00-0000D75D0C00}"/>
              </a:ext>
            </a:extLst>
          </xdr:cNvPr>
          <xdr:cNvGraphicFramePr>
            <a:graphicFrameLocks/>
          </xdr:cNvGraphicFramePr>
        </xdr:nvGraphicFramePr>
        <xdr:xfrm>
          <a:off x="830155" y="4824655"/>
          <a:ext cx="12626192" cy="228965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810004" name="Text Box 20">
            <a:extLst>
              <a:ext uri="{FF2B5EF4-FFF2-40B4-BE49-F238E27FC236}">
                <a16:creationId xmlns:a16="http://schemas.microsoft.com/office/drawing/2014/main" id="{00000000-0008-0000-0E00-0000145C0C00}"/>
              </a:ext>
            </a:extLst>
          </xdr:cNvPr>
          <xdr:cNvSpPr txBox="1">
            <a:spLocks noChangeArrowheads="1"/>
          </xdr:cNvSpPr>
        </xdr:nvSpPr>
        <xdr:spPr bwMode="auto">
          <a:xfrm>
            <a:off x="980380" y="4858535"/>
            <a:ext cx="2550553" cy="1833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台　</a:t>
            </a:r>
            <a:r>
              <a:rPr lang="en-US" altLang="ja-JP" sz="800" b="0" i="0" u="none" strike="noStrike" baseline="0">
                <a:solidFill>
                  <a:srgbClr val="000000"/>
                </a:solidFill>
                <a:latin typeface="+mj-lt"/>
                <a:ea typeface="メイリオ" panose="020B0604030504040204" pitchFamily="50" charset="-128"/>
              </a:rPr>
              <a:t>No. of Vehicles</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810005" name="Text Box 21">
            <a:extLst>
              <a:ext uri="{FF2B5EF4-FFF2-40B4-BE49-F238E27FC236}">
                <a16:creationId xmlns:a16="http://schemas.microsoft.com/office/drawing/2014/main" id="{00000000-0008-0000-0E00-0000155C0C00}"/>
              </a:ext>
            </a:extLst>
          </xdr:cNvPr>
          <xdr:cNvSpPr txBox="1">
            <a:spLocks noChangeArrowheads="1"/>
          </xdr:cNvSpPr>
        </xdr:nvSpPr>
        <xdr:spPr bwMode="auto">
          <a:xfrm>
            <a:off x="12649712" y="4954318"/>
            <a:ext cx="969665" cy="2558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810007" name="Text Box 23">
            <a:extLst>
              <a:ext uri="{FF2B5EF4-FFF2-40B4-BE49-F238E27FC236}">
                <a16:creationId xmlns:a16="http://schemas.microsoft.com/office/drawing/2014/main" id="{00000000-0008-0000-0E00-0000175C0C00}"/>
              </a:ext>
            </a:extLst>
          </xdr:cNvPr>
          <xdr:cNvSpPr txBox="1">
            <a:spLocks noChangeArrowheads="1"/>
          </xdr:cNvSpPr>
        </xdr:nvSpPr>
        <xdr:spPr bwMode="auto">
          <a:xfrm>
            <a:off x="12479351" y="6872186"/>
            <a:ext cx="1504967" cy="2373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28" name="Text Box 46">
            <a:extLst>
              <a:ext uri="{FF2B5EF4-FFF2-40B4-BE49-F238E27FC236}">
                <a16:creationId xmlns:a16="http://schemas.microsoft.com/office/drawing/2014/main" id="{00000000-0008-0000-0E00-00001C000000}"/>
              </a:ext>
            </a:extLst>
          </xdr:cNvPr>
          <xdr:cNvSpPr txBox="1">
            <a:spLocks noChangeArrowheads="1"/>
          </xdr:cNvSpPr>
        </xdr:nvSpPr>
        <xdr:spPr bwMode="auto">
          <a:xfrm>
            <a:off x="923962" y="4323036"/>
            <a:ext cx="16532917" cy="456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0000"/>
                </a:solidFill>
                <a:latin typeface="メイリオ" panose="020B0604030504040204" pitchFamily="50" charset="-128"/>
                <a:ea typeface="メイリオ" panose="020B0604030504040204" pitchFamily="50" charset="-128"/>
              </a:rPr>
              <a:t>出品台数・成約台数および成約率（</a:t>
            </a:r>
            <a:r>
              <a:rPr lang="en-US" altLang="ja-JP" sz="105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1050" b="1" i="0" u="none" strike="noStrike" baseline="0">
                <a:solidFill>
                  <a:srgbClr val="000000"/>
                </a:solidFill>
                <a:latin typeface="メイリオ" panose="020B0604030504040204" pitchFamily="50" charset="-128"/>
                <a:ea typeface="メイリオ" panose="020B0604030504040204" pitchFamily="50" charset="-128"/>
              </a:rPr>
              <a:t>除く）　</a:t>
            </a:r>
            <a:endParaRPr lang="en-US" altLang="ja-JP" sz="1050" b="1" i="0" u="none" strike="noStrike" baseline="0">
              <a:solidFill>
                <a:srgbClr val="000000"/>
              </a:solidFill>
              <a:latin typeface="メイリオ" panose="020B0604030504040204" pitchFamily="50" charset="-128"/>
              <a:ea typeface="メイリオ" panose="020B0604030504040204" pitchFamily="50" charset="-128"/>
            </a:endParaRPr>
          </a:p>
          <a:p>
            <a:pPr algn="l" rtl="0">
              <a:defRPr sz="1000"/>
            </a:pPr>
            <a:r>
              <a:rPr lang="en-US" altLang="ja-JP" sz="1000" b="0" i="0" u="none" strike="noStrike" baseline="0">
                <a:solidFill>
                  <a:srgbClr val="000000"/>
                </a:solidFill>
                <a:latin typeface="+mj-lt"/>
                <a:ea typeface="メイリオ" panose="020B0604030504040204" pitchFamily="50" charset="-128"/>
              </a:rPr>
              <a:t>No. of Consigned Vehicles, No. of Contracted Vehicles and Contract Completion Rate (excl. JBA)</a:t>
            </a:r>
          </a:p>
        </xdr:txBody>
      </xdr:sp>
    </xdr:grpSp>
    <xdr:clientData/>
  </xdr:twoCellAnchor>
  <xdr:twoCellAnchor>
    <xdr:from>
      <xdr:col>7</xdr:col>
      <xdr:colOff>319149</xdr:colOff>
      <xdr:row>30</xdr:row>
      <xdr:rowOff>57726</xdr:rowOff>
    </xdr:from>
    <xdr:to>
      <xdr:col>8</xdr:col>
      <xdr:colOff>163492</xdr:colOff>
      <xdr:row>34</xdr:row>
      <xdr:rowOff>60200</xdr:rowOff>
    </xdr:to>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700899" y="9106476"/>
          <a:ext cx="633557" cy="655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12</a:t>
          </a:r>
        </a:p>
      </xdr:txBody>
    </xdr:sp>
    <xdr:clientData/>
  </xdr:twoCellAnchor>
  <xdr:twoCellAnchor>
    <xdr:from>
      <xdr:col>14</xdr:col>
      <xdr:colOff>730250</xdr:colOff>
      <xdr:row>1</xdr:row>
      <xdr:rowOff>31750</xdr:rowOff>
    </xdr:from>
    <xdr:to>
      <xdr:col>16</xdr:col>
      <xdr:colOff>449035</xdr:colOff>
      <xdr:row>2</xdr:row>
      <xdr:rowOff>99784</xdr:rowOff>
    </xdr:to>
    <xdr:sp macro="" textlink="">
      <xdr:nvSpPr>
        <xdr:cNvPr id="18" name="テキスト ボックス 17">
          <a:extLst>
            <a:ext uri="{FF2B5EF4-FFF2-40B4-BE49-F238E27FC236}">
              <a16:creationId xmlns:a16="http://schemas.microsoft.com/office/drawing/2014/main" id="{00000000-0008-0000-0E00-000012000000}"/>
            </a:ext>
          </a:extLst>
        </xdr:cNvPr>
        <xdr:cNvSpPr txBox="1"/>
      </xdr:nvSpPr>
      <xdr:spPr>
        <a:xfrm>
          <a:off x="12509500" y="809625"/>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BDC3C4"/>
              </a:solidFill>
              <a:latin typeface="メイリオ" panose="020B0604030504040204" pitchFamily="50" charset="-128"/>
              <a:ea typeface="メイリオ" panose="020B0604030504040204" pitchFamily="50" charset="-128"/>
            </a:rPr>
            <a:t>1.</a:t>
          </a:r>
          <a:r>
            <a:rPr kumimoji="1" lang="ja-JP" altLang="en-US" sz="105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twoCellAnchor>
    <xdr:from>
      <xdr:col>0</xdr:col>
      <xdr:colOff>720588</xdr:colOff>
      <xdr:row>18</xdr:row>
      <xdr:rowOff>157369</xdr:rowOff>
    </xdr:from>
    <xdr:to>
      <xdr:col>7</xdr:col>
      <xdr:colOff>541329</xdr:colOff>
      <xdr:row>29</xdr:row>
      <xdr:rowOff>82826</xdr:rowOff>
    </xdr:to>
    <xdr:graphicFrame macro="">
      <xdr:nvGraphicFramePr>
        <xdr:cNvPr id="19" name="グラフ 16">
          <a:extLst>
            <a:ext uri="{FF2B5EF4-FFF2-40B4-BE49-F238E27FC236}">
              <a16:creationId xmlns:a16="http://schemas.microsoft.com/office/drawing/2014/main" id="{00000000-0008-0000-0E00-0000D45D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745207</xdr:colOff>
      <xdr:row>27</xdr:row>
      <xdr:rowOff>112806</xdr:rowOff>
    </xdr:from>
    <xdr:to>
      <xdr:col>7</xdr:col>
      <xdr:colOff>661848</xdr:colOff>
      <xdr:row>28</xdr:row>
      <xdr:rowOff>46911</xdr:rowOff>
    </xdr:to>
    <xdr:sp macro="" textlink="">
      <xdr:nvSpPr>
        <xdr:cNvPr id="810006" name="Text Box 22">
          <a:extLst>
            <a:ext uri="{FF2B5EF4-FFF2-40B4-BE49-F238E27FC236}">
              <a16:creationId xmlns:a16="http://schemas.microsoft.com/office/drawing/2014/main" id="{00000000-0008-0000-0E00-0000165C0C00}"/>
            </a:ext>
          </a:extLst>
        </xdr:cNvPr>
        <xdr:cNvSpPr txBox="1">
          <a:spLocks noChangeArrowheads="1"/>
        </xdr:cNvSpPr>
      </xdr:nvSpPr>
      <xdr:spPr bwMode="auto">
        <a:xfrm>
          <a:off x="6335968" y="8527936"/>
          <a:ext cx="703489" cy="2488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7</xdr:col>
      <xdr:colOff>86632</xdr:colOff>
      <xdr:row>19</xdr:row>
      <xdr:rowOff>162719</xdr:rowOff>
    </xdr:from>
    <xdr:to>
      <xdr:col>7</xdr:col>
      <xdr:colOff>497114</xdr:colOff>
      <xdr:row>20</xdr:row>
      <xdr:rowOff>113732</xdr:rowOff>
    </xdr:to>
    <xdr:sp macro="" textlink="">
      <xdr:nvSpPr>
        <xdr:cNvPr id="810002" name="Text Box 18">
          <a:extLst>
            <a:ext uri="{FF2B5EF4-FFF2-40B4-BE49-F238E27FC236}">
              <a16:creationId xmlns:a16="http://schemas.microsoft.com/office/drawing/2014/main" id="{00000000-0008-0000-0E00-0000125C0C00}"/>
            </a:ext>
          </a:extLst>
        </xdr:cNvPr>
        <xdr:cNvSpPr txBox="1">
          <a:spLocks noChangeArrowheads="1"/>
        </xdr:cNvSpPr>
      </xdr:nvSpPr>
      <xdr:spPr bwMode="auto">
        <a:xfrm>
          <a:off x="6468382" y="6408398"/>
          <a:ext cx="410482" cy="2503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altLang="ja-JP" sz="800" b="0" i="0" u="none" strike="noStrike" baseline="0">
              <a:solidFill>
                <a:srgbClr val="000000"/>
              </a:solidFill>
              <a:latin typeface="+mj-ea"/>
              <a:ea typeface="+mj-ea"/>
            </a:rPr>
            <a:t>(</a:t>
          </a:r>
          <a:r>
            <a:rPr lang="ja-JP" altLang="en-US" sz="800" b="0" i="0" u="none" strike="noStrike" baseline="0">
              <a:solidFill>
                <a:srgbClr val="000000"/>
              </a:solidFill>
              <a:latin typeface="+mj-ea"/>
              <a:ea typeface="+mj-ea"/>
            </a:rPr>
            <a:t>％</a:t>
          </a:r>
          <a:r>
            <a:rPr lang="en-US" altLang="ja-JP" sz="800" b="0" i="0" u="none" strike="noStrike" baseline="0">
              <a:solidFill>
                <a:srgbClr val="000000"/>
              </a:solidFill>
              <a:latin typeface="+mj-ea"/>
              <a:ea typeface="+mj-ea"/>
            </a:rPr>
            <a:t>)</a:t>
          </a:r>
        </a:p>
      </xdr:txBody>
    </xdr:sp>
    <xdr:clientData/>
  </xdr:twoCellAnchor>
  <xdr:twoCellAnchor>
    <xdr:from>
      <xdr:col>0</xdr:col>
      <xdr:colOff>836346</xdr:colOff>
      <xdr:row>19</xdr:row>
      <xdr:rowOff>60447</xdr:rowOff>
    </xdr:from>
    <xdr:to>
      <xdr:col>2</xdr:col>
      <xdr:colOff>191821</xdr:colOff>
      <xdr:row>19</xdr:row>
      <xdr:rowOff>297442</xdr:rowOff>
    </xdr:to>
    <xdr:sp macro="" textlink="">
      <xdr:nvSpPr>
        <xdr:cNvPr id="810001" name="Text Box 17">
          <a:extLst>
            <a:ext uri="{FF2B5EF4-FFF2-40B4-BE49-F238E27FC236}">
              <a16:creationId xmlns:a16="http://schemas.microsoft.com/office/drawing/2014/main" id="{00000000-0008-0000-0E00-0000115C0C00}"/>
            </a:ext>
          </a:extLst>
        </xdr:cNvPr>
        <xdr:cNvSpPr txBox="1">
          <a:spLocks noChangeArrowheads="1"/>
        </xdr:cNvSpPr>
      </xdr:nvSpPr>
      <xdr:spPr bwMode="auto">
        <a:xfrm>
          <a:off x="836346" y="6305534"/>
          <a:ext cx="1508953" cy="2369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800" b="0" i="0" u="none" strike="noStrike" baseline="0">
              <a:solidFill>
                <a:srgbClr val="000000"/>
              </a:solidFill>
              <a:latin typeface="+mj-lt"/>
              <a:ea typeface="メイリオ" panose="020B0604030504040204" pitchFamily="50" charset="-128"/>
            </a:rPr>
            <a:t>Million Yen</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xdr:col>
      <xdr:colOff>16998</xdr:colOff>
      <xdr:row>16</xdr:row>
      <xdr:rowOff>60057</xdr:rowOff>
    </xdr:from>
    <xdr:to>
      <xdr:col>7</xdr:col>
      <xdr:colOff>448235</xdr:colOff>
      <xdr:row>19</xdr:row>
      <xdr:rowOff>92053</xdr:rowOff>
    </xdr:to>
    <xdr:sp macro="" textlink="">
      <xdr:nvSpPr>
        <xdr:cNvPr id="25" name="Text Box 46">
          <a:extLst>
            <a:ext uri="{FF2B5EF4-FFF2-40B4-BE49-F238E27FC236}">
              <a16:creationId xmlns:a16="http://schemas.microsoft.com/office/drawing/2014/main" id="{00000000-0008-0000-0E00-000019000000}"/>
            </a:ext>
          </a:extLst>
        </xdr:cNvPr>
        <xdr:cNvSpPr txBox="1">
          <a:spLocks noChangeArrowheads="1"/>
        </xdr:cNvSpPr>
      </xdr:nvSpPr>
      <xdr:spPr bwMode="auto">
        <a:xfrm>
          <a:off x="879851" y="5674204"/>
          <a:ext cx="5989355" cy="6707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50" b="1" i="0" u="none" strike="noStrike" baseline="0">
              <a:solidFill>
                <a:srgbClr val="000000"/>
              </a:solidFill>
              <a:latin typeface="メイリオ" panose="020B0604030504040204" pitchFamily="50" charset="-128"/>
              <a:ea typeface="メイリオ" panose="020B0604030504040204" pitchFamily="50" charset="-128"/>
            </a:rPr>
            <a:t>オートオークション 売上推移　</a:t>
          </a:r>
          <a:endParaRPr lang="en-US" altLang="ja-JP" sz="1050" b="1" i="0" u="none" strike="noStrike" baseline="0">
            <a:solidFill>
              <a:srgbClr val="000000"/>
            </a:solidFill>
            <a:latin typeface="メイリオ" panose="020B0604030504040204" pitchFamily="50" charset="-128"/>
            <a:ea typeface="メイリオ" panose="020B0604030504040204" pitchFamily="50" charset="-128"/>
          </a:endParaRPr>
        </a:p>
        <a:p>
          <a:pPr algn="l" rtl="0">
            <a:defRPr sz="1000"/>
          </a:pPr>
          <a:r>
            <a:rPr lang="en-US" altLang="ja-JP" sz="1000" b="0" i="0" u="none" strike="noStrike" baseline="0">
              <a:solidFill>
                <a:srgbClr val="000000"/>
              </a:solidFill>
              <a:latin typeface="+mj-lt"/>
              <a:ea typeface="メイリオ" panose="020B0604030504040204" pitchFamily="50" charset="-128"/>
            </a:rPr>
            <a:t>Auto Auction Business - Net Sales and Operating Margin</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821533</xdr:colOff>
      <xdr:row>13</xdr:row>
      <xdr:rowOff>212911</xdr:rowOff>
    </xdr:from>
    <xdr:to>
      <xdr:col>15</xdr:col>
      <xdr:colOff>728664</xdr:colOff>
      <xdr:row>23</xdr:row>
      <xdr:rowOff>83516</xdr:rowOff>
    </xdr:to>
    <xdr:graphicFrame macro="">
      <xdr:nvGraphicFramePr>
        <xdr:cNvPr id="667997" name="グラフ 17">
          <a:extLst>
            <a:ext uri="{FF2B5EF4-FFF2-40B4-BE49-F238E27FC236}">
              <a16:creationId xmlns:a16="http://schemas.microsoft.com/office/drawing/2014/main" id="{00000000-0008-0000-0F00-00005D31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794357</xdr:colOff>
      <xdr:row>14</xdr:row>
      <xdr:rowOff>138468</xdr:rowOff>
    </xdr:from>
    <xdr:to>
      <xdr:col>1</xdr:col>
      <xdr:colOff>1160229</xdr:colOff>
      <xdr:row>15</xdr:row>
      <xdr:rowOff>164013</xdr:rowOff>
    </xdr:to>
    <xdr:sp macro="" textlink="">
      <xdr:nvSpPr>
        <xdr:cNvPr id="667662" name="Text Box 14">
          <a:extLst>
            <a:ext uri="{FF2B5EF4-FFF2-40B4-BE49-F238E27FC236}">
              <a16:creationId xmlns:a16="http://schemas.microsoft.com/office/drawing/2014/main" id="{00000000-0008-0000-0F00-00000E300A00}"/>
            </a:ext>
          </a:extLst>
        </xdr:cNvPr>
        <xdr:cNvSpPr txBox="1">
          <a:spLocks noChangeArrowheads="1"/>
        </xdr:cNvSpPr>
      </xdr:nvSpPr>
      <xdr:spPr bwMode="auto">
        <a:xfrm>
          <a:off x="794357" y="4194997"/>
          <a:ext cx="1228725" cy="3505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mj-lt"/>
              <a:ea typeface="メイリオ" panose="020B0604030504040204" pitchFamily="50" charset="-128"/>
            </a:rPr>
            <a:t>(</a:t>
          </a:r>
          <a:r>
            <a:rPr lang="ja-JP" altLang="en-US" sz="800" b="0" i="0" u="none" strike="noStrike" baseline="0">
              <a:solidFill>
                <a:srgbClr val="000000"/>
              </a:solidFill>
              <a:latin typeface="+mj-lt"/>
              <a:ea typeface="メイリオ" panose="020B0604030504040204" pitchFamily="50" charset="-128"/>
            </a:rPr>
            <a:t>百万円</a:t>
          </a:r>
          <a:r>
            <a:rPr lang="en-US" altLang="ja-JP" sz="800" b="0" i="0" u="none" strike="noStrike" baseline="0">
              <a:solidFill>
                <a:srgbClr val="000000"/>
              </a:solidFill>
              <a:latin typeface="+mj-lt"/>
              <a:ea typeface="メイリオ" panose="020B0604030504040204" pitchFamily="50" charset="-128"/>
            </a:rPr>
            <a:t>  Million Yen)</a:t>
          </a:r>
        </a:p>
      </xdr:txBody>
    </xdr:sp>
    <xdr:clientData/>
  </xdr:twoCellAnchor>
  <xdr:twoCellAnchor>
    <xdr:from>
      <xdr:col>11</xdr:col>
      <xdr:colOff>706687</xdr:colOff>
      <xdr:row>22</xdr:row>
      <xdr:rowOff>64119</xdr:rowOff>
    </xdr:from>
    <xdr:to>
      <xdr:col>12</xdr:col>
      <xdr:colOff>697162</xdr:colOff>
      <xdr:row>23</xdr:row>
      <xdr:rowOff>5816</xdr:rowOff>
    </xdr:to>
    <xdr:sp macro="" textlink="">
      <xdr:nvSpPr>
        <xdr:cNvPr id="667666" name="Text Box 18">
          <a:extLst>
            <a:ext uri="{FF2B5EF4-FFF2-40B4-BE49-F238E27FC236}">
              <a16:creationId xmlns:a16="http://schemas.microsoft.com/office/drawing/2014/main" id="{00000000-0008-0000-0F00-000012300A00}"/>
            </a:ext>
          </a:extLst>
        </xdr:cNvPr>
        <xdr:cNvSpPr txBox="1">
          <a:spLocks noChangeArrowheads="1"/>
        </xdr:cNvSpPr>
      </xdr:nvSpPr>
      <xdr:spPr bwMode="auto">
        <a:xfrm>
          <a:off x="10413904" y="5853662"/>
          <a:ext cx="735910" cy="14876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mj-lt"/>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p>
      </xdr:txBody>
    </xdr:sp>
    <xdr:clientData/>
  </xdr:twoCellAnchor>
  <xdr:twoCellAnchor>
    <xdr:from>
      <xdr:col>1</xdr:col>
      <xdr:colOff>11205</xdr:colOff>
      <xdr:row>2</xdr:row>
      <xdr:rowOff>739589</xdr:rowOff>
    </xdr:from>
    <xdr:to>
      <xdr:col>8</xdr:col>
      <xdr:colOff>604183</xdr:colOff>
      <xdr:row>3</xdr:row>
      <xdr:rowOff>288315</xdr:rowOff>
    </xdr:to>
    <xdr:sp macro="" textlink="">
      <xdr:nvSpPr>
        <xdr:cNvPr id="19" name="Text Box 46">
          <a:extLst>
            <a:ext uri="{FF2B5EF4-FFF2-40B4-BE49-F238E27FC236}">
              <a16:creationId xmlns:a16="http://schemas.microsoft.com/office/drawing/2014/main" id="{00000000-0008-0000-0F00-000013000000}"/>
            </a:ext>
          </a:extLst>
        </xdr:cNvPr>
        <xdr:cNvSpPr txBox="1">
          <a:spLocks noChangeArrowheads="1"/>
        </xdr:cNvSpPr>
      </xdr:nvSpPr>
      <xdr:spPr bwMode="auto">
        <a:xfrm>
          <a:off x="862852" y="1826560"/>
          <a:ext cx="7540625" cy="3443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mj-lt"/>
              <a:ea typeface="メイリオ" panose="020B0604030504040204" pitchFamily="50" charset="-128"/>
            </a:rPr>
            <a:t>オートオークション </a:t>
          </a:r>
          <a:r>
            <a:rPr lang="en-US" altLang="ja-JP" sz="1200" b="1" i="0" u="none" strike="noStrike" baseline="0">
              <a:solidFill>
                <a:srgbClr val="004098"/>
              </a:solidFill>
              <a:latin typeface="+mj-lt"/>
              <a:ea typeface="メイリオ" panose="020B0604030504040204" pitchFamily="50" charset="-128"/>
            </a:rPr>
            <a:t>- </a:t>
          </a:r>
          <a:r>
            <a:rPr lang="ja-JP" altLang="en-US" sz="1200" b="1" i="0" u="none" strike="noStrike" baseline="0">
              <a:solidFill>
                <a:srgbClr val="004098"/>
              </a:solidFill>
              <a:latin typeface="+mj-lt"/>
              <a:ea typeface="メイリオ" panose="020B0604030504040204" pitchFamily="50" charset="-128"/>
            </a:rPr>
            <a:t>売上内訳推移　</a:t>
          </a:r>
          <a:r>
            <a:rPr lang="en-US" altLang="ja-JP" sz="1100" b="0" i="0" u="none" strike="noStrike" baseline="0">
              <a:solidFill>
                <a:srgbClr val="004098"/>
              </a:solidFill>
              <a:latin typeface="+mj-lt"/>
              <a:ea typeface="メイリオ" panose="020B0604030504040204" pitchFamily="50" charset="-128"/>
            </a:rPr>
            <a:t>Auto Auction Business - Sales Composition</a:t>
          </a:r>
        </a:p>
      </xdr:txBody>
    </xdr:sp>
    <xdr:clientData/>
  </xdr:twoCellAnchor>
  <xdr:twoCellAnchor>
    <xdr:from>
      <xdr:col>0</xdr:col>
      <xdr:colOff>678889</xdr:colOff>
      <xdr:row>0</xdr:row>
      <xdr:rowOff>768723</xdr:rowOff>
    </xdr:from>
    <xdr:to>
      <xdr:col>10</xdr:col>
      <xdr:colOff>578037</xdr:colOff>
      <xdr:row>2</xdr:row>
      <xdr:rowOff>109140</xdr:rowOff>
    </xdr:to>
    <xdr:sp macro="" textlink="">
      <xdr:nvSpPr>
        <xdr:cNvPr id="20" name="テキスト ボックス 19">
          <a:extLst>
            <a:ext uri="{FF2B5EF4-FFF2-40B4-BE49-F238E27FC236}">
              <a16:creationId xmlns:a16="http://schemas.microsoft.com/office/drawing/2014/main" id="{00000000-0008-0000-0F00-000014000000}"/>
            </a:ext>
          </a:extLst>
        </xdr:cNvPr>
        <xdr:cNvSpPr txBox="1"/>
      </xdr:nvSpPr>
      <xdr:spPr>
        <a:xfrm>
          <a:off x="678889" y="768723"/>
          <a:ext cx="9005048" cy="42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mj-lt"/>
              <a:ea typeface="メイリオ" panose="020B0604030504040204" pitchFamily="50" charset="-128"/>
            </a:rPr>
            <a:t>（３）オートオークション － 売上内訳推移　</a:t>
          </a:r>
          <a:r>
            <a:rPr kumimoji="1" lang="en-US" altLang="ja-JP" sz="1200" b="0">
              <a:latin typeface="+mj-lt"/>
              <a:ea typeface="メイリオ" panose="020B0604030504040204" pitchFamily="50" charset="-128"/>
            </a:rPr>
            <a:t>Auto Auction Business - Sales Composition</a:t>
          </a:r>
          <a:endParaRPr kumimoji="1" lang="ja-JP" altLang="en-US" sz="1400" b="0">
            <a:latin typeface="+mj-lt"/>
            <a:ea typeface="メイリオ" panose="020B0604030504040204" pitchFamily="50" charset="-128"/>
          </a:endParaRPr>
        </a:p>
      </xdr:txBody>
    </xdr:sp>
    <xdr:clientData/>
  </xdr:twoCellAnchor>
  <xdr:twoCellAnchor>
    <xdr:from>
      <xdr:col>1</xdr:col>
      <xdr:colOff>11205</xdr:colOff>
      <xdr:row>23</xdr:row>
      <xdr:rowOff>188500</xdr:rowOff>
    </xdr:from>
    <xdr:to>
      <xdr:col>8</xdr:col>
      <xdr:colOff>604183</xdr:colOff>
      <xdr:row>25</xdr:row>
      <xdr:rowOff>115959</xdr:rowOff>
    </xdr:to>
    <xdr:sp macro="" textlink="">
      <xdr:nvSpPr>
        <xdr:cNvPr id="22" name="Text Box 46">
          <a:extLst>
            <a:ext uri="{FF2B5EF4-FFF2-40B4-BE49-F238E27FC236}">
              <a16:creationId xmlns:a16="http://schemas.microsoft.com/office/drawing/2014/main" id="{00000000-0008-0000-0F00-000016000000}"/>
            </a:ext>
          </a:extLst>
        </xdr:cNvPr>
        <xdr:cNvSpPr txBox="1">
          <a:spLocks noChangeArrowheads="1"/>
        </xdr:cNvSpPr>
      </xdr:nvSpPr>
      <xdr:spPr bwMode="auto">
        <a:xfrm>
          <a:off x="852580" y="6094000"/>
          <a:ext cx="7228728" cy="3402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200" b="1" i="0" u="none" strike="noStrike" baseline="0">
              <a:solidFill>
                <a:srgbClr val="004098"/>
              </a:solidFill>
              <a:latin typeface="+mj-lt"/>
              <a:ea typeface="メイリオ" panose="020B0604030504040204" pitchFamily="50" charset="-128"/>
            </a:rPr>
            <a:t>1</a:t>
          </a:r>
          <a:r>
            <a:rPr lang="ja-JP" altLang="en-US" sz="1200" b="1" i="0" u="none" strike="noStrike" baseline="0">
              <a:solidFill>
                <a:srgbClr val="004098"/>
              </a:solidFill>
              <a:latin typeface="+mj-lt"/>
              <a:ea typeface="メイリオ" panose="020B0604030504040204" pitchFamily="50" charset="-128"/>
            </a:rPr>
            <a:t>台当たり手数料（</a:t>
          </a:r>
          <a:r>
            <a:rPr lang="en-US" altLang="ja-JP" sz="1200" b="1" i="0" u="none" strike="noStrike" baseline="0">
              <a:solidFill>
                <a:srgbClr val="004098"/>
              </a:solidFill>
              <a:latin typeface="+mj-lt"/>
              <a:ea typeface="メイリオ" panose="020B0604030504040204" pitchFamily="50" charset="-128"/>
            </a:rPr>
            <a:t>JBA</a:t>
          </a:r>
          <a:r>
            <a:rPr lang="ja-JP" altLang="en-US" sz="1200" b="1" i="0" u="none" strike="noStrike" baseline="0">
              <a:solidFill>
                <a:srgbClr val="004098"/>
              </a:solidFill>
              <a:latin typeface="+mj-lt"/>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Fees per Vehicle (excl. JBA)</a:t>
          </a:r>
        </a:p>
      </xdr:txBody>
    </xdr:sp>
    <xdr:clientData/>
  </xdr:twoCellAnchor>
  <xdr:twoCellAnchor>
    <xdr:from>
      <xdr:col>1</xdr:col>
      <xdr:colOff>19487</xdr:colOff>
      <xdr:row>31</xdr:row>
      <xdr:rowOff>54499</xdr:rowOff>
    </xdr:from>
    <xdr:to>
      <xdr:col>10</xdr:col>
      <xdr:colOff>117139</xdr:colOff>
      <xdr:row>34</xdr:row>
      <xdr:rowOff>93083</xdr:rowOff>
    </xdr:to>
    <xdr:sp macro="" textlink="">
      <xdr:nvSpPr>
        <xdr:cNvPr id="23" name="Text Box 46">
          <a:extLst>
            <a:ext uri="{FF2B5EF4-FFF2-40B4-BE49-F238E27FC236}">
              <a16:creationId xmlns:a16="http://schemas.microsoft.com/office/drawing/2014/main" id="{00000000-0008-0000-0F00-000017000000}"/>
            </a:ext>
          </a:extLst>
        </xdr:cNvPr>
        <xdr:cNvSpPr txBox="1">
          <a:spLocks noChangeArrowheads="1"/>
        </xdr:cNvSpPr>
      </xdr:nvSpPr>
      <xdr:spPr bwMode="auto">
        <a:xfrm>
          <a:off x="880878" y="7699347"/>
          <a:ext cx="8198044" cy="6680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200" b="1" i="0" u="none" strike="noStrike" baseline="0">
              <a:solidFill>
                <a:srgbClr val="004098"/>
              </a:solidFill>
              <a:latin typeface="+mj-lt"/>
              <a:ea typeface="メイリオ" panose="020B0604030504040204" pitchFamily="50" charset="-128"/>
            </a:rPr>
            <a:t>1</a:t>
          </a:r>
          <a:r>
            <a:rPr lang="ja-JP" altLang="en-US" sz="1200" b="1" i="0" u="none" strike="noStrike" baseline="0">
              <a:solidFill>
                <a:srgbClr val="004098"/>
              </a:solidFill>
              <a:latin typeface="+mj-lt"/>
              <a:ea typeface="メイリオ" panose="020B0604030504040204" pitchFamily="50" charset="-128"/>
            </a:rPr>
            <a:t>台当たり手数料　低額車除く（</a:t>
          </a:r>
          <a:r>
            <a:rPr lang="en-US" altLang="ja-JP" sz="1200" b="1" i="0" u="none" strike="noStrike" baseline="0">
              <a:solidFill>
                <a:srgbClr val="004098"/>
              </a:solidFill>
              <a:latin typeface="+mj-lt"/>
              <a:ea typeface="メイリオ" panose="020B0604030504040204" pitchFamily="50" charset="-128"/>
            </a:rPr>
            <a:t>JBA</a:t>
          </a:r>
          <a:r>
            <a:rPr lang="ja-JP" altLang="en-US" sz="1200" b="1" i="0" u="none" strike="noStrike" baseline="0">
              <a:solidFill>
                <a:srgbClr val="004098"/>
              </a:solidFill>
              <a:latin typeface="+mj-lt"/>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Fees per Vehicle Excluding Lower-priced vehicles (excl. JBA)</a:t>
          </a:r>
        </a:p>
      </xdr:txBody>
    </xdr:sp>
    <xdr:clientData/>
  </xdr:twoCellAnchor>
  <xdr:twoCellAnchor>
    <xdr:from>
      <xdr:col>7</xdr:col>
      <xdr:colOff>159657</xdr:colOff>
      <xdr:row>43</xdr:row>
      <xdr:rowOff>83003</xdr:rowOff>
    </xdr:from>
    <xdr:to>
      <xdr:col>8</xdr:col>
      <xdr:colOff>37193</xdr:colOff>
      <xdr:row>45</xdr:row>
      <xdr:rowOff>148317</xdr:rowOff>
    </xdr:to>
    <xdr:sp macro="" textlink="">
      <xdr:nvSpPr>
        <xdr:cNvPr id="24" name="テキスト ボックス 23">
          <a:extLst>
            <a:ext uri="{FF2B5EF4-FFF2-40B4-BE49-F238E27FC236}">
              <a16:creationId xmlns:a16="http://schemas.microsoft.com/office/drawing/2014/main" id="{00000000-0008-0000-0F00-000018000000}"/>
            </a:ext>
          </a:extLst>
        </xdr:cNvPr>
        <xdr:cNvSpPr txBox="1"/>
      </xdr:nvSpPr>
      <xdr:spPr>
        <a:xfrm>
          <a:off x="6890657" y="9528628"/>
          <a:ext cx="623661" cy="3351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j-lt"/>
              <a:ea typeface="メイリオ" panose="020B0604030504040204" pitchFamily="50" charset="-128"/>
              <a:cs typeface="+mn-cs"/>
            </a:rPr>
            <a:t>13</a:t>
          </a:r>
        </a:p>
      </xdr:txBody>
    </xdr:sp>
    <xdr:clientData/>
  </xdr:twoCellAnchor>
  <xdr:twoCellAnchor>
    <xdr:from>
      <xdr:col>14</xdr:col>
      <xdr:colOff>342900</xdr:colOff>
      <xdr:row>0</xdr:row>
      <xdr:rowOff>809625</xdr:rowOff>
    </xdr:from>
    <xdr:to>
      <xdr:col>16</xdr:col>
      <xdr:colOff>125185</xdr:colOff>
      <xdr:row>2</xdr:row>
      <xdr:rowOff>36284</xdr:rowOff>
    </xdr:to>
    <xdr:sp macro="" textlink="">
      <xdr:nvSpPr>
        <xdr:cNvPr id="13" name="テキスト ボックス 12">
          <a:extLst>
            <a:ext uri="{FF2B5EF4-FFF2-40B4-BE49-F238E27FC236}">
              <a16:creationId xmlns:a16="http://schemas.microsoft.com/office/drawing/2014/main" id="{00000000-0008-0000-0F00-00000D000000}"/>
            </a:ext>
          </a:extLst>
        </xdr:cNvPr>
        <xdr:cNvSpPr txBox="1"/>
      </xdr:nvSpPr>
      <xdr:spPr>
        <a:xfrm>
          <a:off x="12296775" y="809625"/>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mj-lt"/>
              <a:ea typeface="メイリオ" panose="020B0604030504040204" pitchFamily="50" charset="-128"/>
            </a:rPr>
            <a:t>1.</a:t>
          </a:r>
          <a:r>
            <a:rPr kumimoji="1" lang="ja-JP" altLang="en-US" sz="1050" b="1">
              <a:solidFill>
                <a:srgbClr val="BDC3C4"/>
              </a:solidFill>
              <a:latin typeface="+mj-lt"/>
              <a:ea typeface="メイリオ" panose="020B0604030504040204" pitchFamily="50" charset="-128"/>
            </a:rPr>
            <a:t>セグメント</a:t>
          </a:r>
        </a:p>
      </xdr:txBody>
    </xdr:sp>
    <xdr:clientData/>
  </xdr:twoCellAnchor>
</xdr:wsDr>
</file>

<file path=xl/drawings/drawing20.xml><?xml version="1.0" encoding="utf-8"?>
<c:userShapes xmlns:c="http://schemas.openxmlformats.org/drawingml/2006/chart">
  <cdr:relSizeAnchor xmlns:cdr="http://schemas.openxmlformats.org/drawingml/2006/chartDrawing">
    <cdr:from>
      <cdr:x>0.0026</cdr:x>
      <cdr:y>0.01411</cdr:y>
    </cdr:from>
    <cdr:to>
      <cdr:x>0.50303</cdr:x>
      <cdr:y>0.10452</cdr:y>
    </cdr:to>
    <cdr:sp macro="" textlink="">
      <cdr:nvSpPr>
        <cdr:cNvPr id="2" name="Text Box 46">
          <a:extLst xmlns:a="http://schemas.openxmlformats.org/drawingml/2006/main">
            <a:ext uri="{FF2B5EF4-FFF2-40B4-BE49-F238E27FC236}">
              <a16:creationId xmlns:a16="http://schemas.microsoft.com/office/drawing/2014/main" id="{C1375EF0-2388-4715-8F85-6A69E522AE69}"/>
            </a:ext>
          </a:extLst>
        </cdr:cNvPr>
        <cdr:cNvSpPr txBox="1">
          <a:spLocks xmlns:a="http://schemas.openxmlformats.org/drawingml/2006/main" noChangeArrowheads="1"/>
        </cdr:cNvSpPr>
      </cdr:nvSpPr>
      <cdr:spPr bwMode="auto">
        <a:xfrm xmlns:a="http://schemas.openxmlformats.org/drawingml/2006/main">
          <a:off x="32870" y="27214"/>
          <a:ext cx="6320336" cy="17433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18288" rIns="27432" bIns="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オートオークション　売上内訳　</a:t>
          </a:r>
          <a:r>
            <a:rPr lang="en-US" altLang="ja-JP" sz="900" b="0" i="0" u="none" strike="noStrike" baseline="0">
              <a:solidFill>
                <a:srgbClr val="000000"/>
              </a:solidFill>
              <a:latin typeface="+mj-lt"/>
              <a:ea typeface="メイリオ" panose="020B0604030504040204" pitchFamily="50" charset="-128"/>
            </a:rPr>
            <a:t>Auto Auction Business - Sales Composition</a:t>
          </a: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821533</xdr:colOff>
      <xdr:row>14</xdr:row>
      <xdr:rowOff>46613</xdr:rowOff>
    </xdr:from>
    <xdr:to>
      <xdr:col>15</xdr:col>
      <xdr:colOff>728664</xdr:colOff>
      <xdr:row>24</xdr:row>
      <xdr:rowOff>83517</xdr:rowOff>
    </xdr:to>
    <xdr:graphicFrame macro="">
      <xdr:nvGraphicFramePr>
        <xdr:cNvPr id="2" name="グラフ 17">
          <a:extLst>
            <a:ext uri="{FF2B5EF4-FFF2-40B4-BE49-F238E27FC236}">
              <a16:creationId xmlns:a16="http://schemas.microsoft.com/office/drawing/2014/main" id="{00000000-0008-0000-0F00-00005D31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54769</xdr:colOff>
      <xdr:row>15</xdr:row>
      <xdr:rowOff>116056</xdr:rowOff>
    </xdr:from>
    <xdr:to>
      <xdr:col>1</xdr:col>
      <xdr:colOff>1283494</xdr:colOff>
      <xdr:row>16</xdr:row>
      <xdr:rowOff>152807</xdr:rowOff>
    </xdr:to>
    <xdr:sp macro="" textlink="">
      <xdr:nvSpPr>
        <xdr:cNvPr id="3" name="Text Box 14">
          <a:extLst>
            <a:ext uri="{FF2B5EF4-FFF2-40B4-BE49-F238E27FC236}">
              <a16:creationId xmlns:a16="http://schemas.microsoft.com/office/drawing/2014/main" id="{00000000-0008-0000-0F00-00000E300A00}"/>
            </a:ext>
          </a:extLst>
        </xdr:cNvPr>
        <xdr:cNvSpPr txBox="1">
          <a:spLocks noChangeArrowheads="1"/>
        </xdr:cNvSpPr>
      </xdr:nvSpPr>
      <xdr:spPr bwMode="auto">
        <a:xfrm>
          <a:off x="912019" y="4183231"/>
          <a:ext cx="1228725" cy="1701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mj-lt"/>
              <a:ea typeface="メイリオ" panose="020B0604030504040204" pitchFamily="50" charset="-128"/>
            </a:rPr>
            <a:t>(</a:t>
          </a:r>
          <a:r>
            <a:rPr lang="ja-JP" altLang="en-US" sz="800" b="0" i="0" u="none" strike="noStrike" baseline="0">
              <a:solidFill>
                <a:srgbClr val="000000"/>
              </a:solidFill>
              <a:latin typeface="+mj-lt"/>
              <a:ea typeface="メイリオ" panose="020B0604030504040204" pitchFamily="50" charset="-128"/>
            </a:rPr>
            <a:t>百万円</a:t>
          </a:r>
          <a:r>
            <a:rPr lang="en-US" altLang="ja-JP" sz="800" b="0" i="0" u="none" strike="noStrike" baseline="0">
              <a:solidFill>
                <a:srgbClr val="000000"/>
              </a:solidFill>
              <a:latin typeface="+mj-lt"/>
              <a:ea typeface="メイリオ" panose="020B0604030504040204" pitchFamily="50" charset="-128"/>
            </a:rPr>
            <a:t>  Million Yen)</a:t>
          </a:r>
        </a:p>
      </xdr:txBody>
    </xdr:sp>
    <xdr:clientData/>
  </xdr:twoCellAnchor>
  <xdr:twoCellAnchor>
    <xdr:from>
      <xdr:col>11</xdr:col>
      <xdr:colOff>706687</xdr:colOff>
      <xdr:row>23</xdr:row>
      <xdr:rowOff>64119</xdr:rowOff>
    </xdr:from>
    <xdr:to>
      <xdr:col>12</xdr:col>
      <xdr:colOff>697162</xdr:colOff>
      <xdr:row>24</xdr:row>
      <xdr:rowOff>5816</xdr:rowOff>
    </xdr:to>
    <xdr:sp macro="" textlink="">
      <xdr:nvSpPr>
        <xdr:cNvPr id="4" name="Text Box 18">
          <a:extLst>
            <a:ext uri="{FF2B5EF4-FFF2-40B4-BE49-F238E27FC236}">
              <a16:creationId xmlns:a16="http://schemas.microsoft.com/office/drawing/2014/main" id="{00000000-0008-0000-0F00-000012300A00}"/>
            </a:ext>
          </a:extLst>
        </xdr:cNvPr>
        <xdr:cNvSpPr txBox="1">
          <a:spLocks noChangeArrowheads="1"/>
        </xdr:cNvSpPr>
      </xdr:nvSpPr>
      <xdr:spPr bwMode="auto">
        <a:xfrm>
          <a:off x="10393612" y="5731494"/>
          <a:ext cx="733425" cy="1512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mj-lt"/>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p>
      </xdr:txBody>
    </xdr:sp>
    <xdr:clientData/>
  </xdr:twoCellAnchor>
  <xdr:twoCellAnchor>
    <xdr:from>
      <xdr:col>1</xdr:col>
      <xdr:colOff>11205</xdr:colOff>
      <xdr:row>2</xdr:row>
      <xdr:rowOff>739589</xdr:rowOff>
    </xdr:from>
    <xdr:to>
      <xdr:col>8</xdr:col>
      <xdr:colOff>604183</xdr:colOff>
      <xdr:row>3</xdr:row>
      <xdr:rowOff>288315</xdr:rowOff>
    </xdr:to>
    <xdr:sp macro="" textlink="">
      <xdr:nvSpPr>
        <xdr:cNvPr id="5" name="Text Box 46">
          <a:extLst>
            <a:ext uri="{FF2B5EF4-FFF2-40B4-BE49-F238E27FC236}">
              <a16:creationId xmlns:a16="http://schemas.microsoft.com/office/drawing/2014/main" id="{00000000-0008-0000-0F00-000013000000}"/>
            </a:ext>
          </a:extLst>
        </xdr:cNvPr>
        <xdr:cNvSpPr txBox="1">
          <a:spLocks noChangeArrowheads="1"/>
        </xdr:cNvSpPr>
      </xdr:nvSpPr>
      <xdr:spPr bwMode="auto">
        <a:xfrm>
          <a:off x="868455" y="1520639"/>
          <a:ext cx="7193803" cy="2916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mj-lt"/>
              <a:ea typeface="メイリオ" panose="020B0604030504040204" pitchFamily="50" charset="-128"/>
            </a:rPr>
            <a:t>オートオークション </a:t>
          </a:r>
          <a:r>
            <a:rPr lang="en-US" altLang="ja-JP" sz="1200" b="1" i="0" u="none" strike="noStrike" baseline="0">
              <a:solidFill>
                <a:srgbClr val="004098"/>
              </a:solidFill>
              <a:latin typeface="+mj-lt"/>
              <a:ea typeface="メイリオ" panose="020B0604030504040204" pitchFamily="50" charset="-128"/>
            </a:rPr>
            <a:t>- </a:t>
          </a:r>
          <a:r>
            <a:rPr lang="ja-JP" altLang="en-US" sz="1200" b="1" i="0" u="none" strike="noStrike" baseline="0">
              <a:solidFill>
                <a:srgbClr val="004098"/>
              </a:solidFill>
              <a:latin typeface="+mj-lt"/>
              <a:ea typeface="メイリオ" panose="020B0604030504040204" pitchFamily="50" charset="-128"/>
            </a:rPr>
            <a:t>売上内訳推移　</a:t>
          </a:r>
          <a:r>
            <a:rPr lang="en-US" altLang="ja-JP" sz="1100" b="0" i="0" u="none" strike="noStrike" baseline="0">
              <a:solidFill>
                <a:srgbClr val="004098"/>
              </a:solidFill>
              <a:latin typeface="+mj-lt"/>
              <a:ea typeface="メイリオ" panose="020B0604030504040204" pitchFamily="50" charset="-128"/>
            </a:rPr>
            <a:t>Auto Auction Business - Sales Composition</a:t>
          </a:r>
        </a:p>
      </xdr:txBody>
    </xdr:sp>
    <xdr:clientData/>
  </xdr:twoCellAnchor>
  <xdr:twoCellAnchor>
    <xdr:from>
      <xdr:col>0</xdr:col>
      <xdr:colOff>678889</xdr:colOff>
      <xdr:row>0</xdr:row>
      <xdr:rowOff>768723</xdr:rowOff>
    </xdr:from>
    <xdr:to>
      <xdr:col>10</xdr:col>
      <xdr:colOff>578037</xdr:colOff>
      <xdr:row>2</xdr:row>
      <xdr:rowOff>109140</xdr:rowOff>
    </xdr:to>
    <xdr:sp macro="" textlink="">
      <xdr:nvSpPr>
        <xdr:cNvPr id="6" name="テキスト ボックス 5">
          <a:extLst>
            <a:ext uri="{FF2B5EF4-FFF2-40B4-BE49-F238E27FC236}">
              <a16:creationId xmlns:a16="http://schemas.microsoft.com/office/drawing/2014/main" id="{00000000-0008-0000-0F00-000014000000}"/>
            </a:ext>
          </a:extLst>
        </xdr:cNvPr>
        <xdr:cNvSpPr txBox="1"/>
      </xdr:nvSpPr>
      <xdr:spPr>
        <a:xfrm>
          <a:off x="678889" y="768723"/>
          <a:ext cx="8843123" cy="42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mj-lt"/>
              <a:ea typeface="メイリオ" panose="020B0604030504040204" pitchFamily="50" charset="-128"/>
            </a:rPr>
            <a:t>（３）オートオークション － 売上内訳推移　</a:t>
          </a:r>
          <a:r>
            <a:rPr kumimoji="1" lang="en-US" altLang="ja-JP" sz="1200" b="0">
              <a:latin typeface="+mj-lt"/>
              <a:ea typeface="メイリオ" panose="020B0604030504040204" pitchFamily="50" charset="-128"/>
            </a:rPr>
            <a:t>Auto Auction Business - Sales Composition</a:t>
          </a:r>
          <a:endParaRPr kumimoji="1" lang="ja-JP" altLang="en-US" sz="1400" b="0">
            <a:latin typeface="+mj-lt"/>
            <a:ea typeface="メイリオ" panose="020B0604030504040204" pitchFamily="50" charset="-128"/>
          </a:endParaRPr>
        </a:p>
      </xdr:txBody>
    </xdr:sp>
    <xdr:clientData/>
  </xdr:twoCellAnchor>
  <xdr:twoCellAnchor>
    <xdr:from>
      <xdr:col>1</xdr:col>
      <xdr:colOff>11205</xdr:colOff>
      <xdr:row>24</xdr:row>
      <xdr:rowOff>188500</xdr:rowOff>
    </xdr:from>
    <xdr:to>
      <xdr:col>8</xdr:col>
      <xdr:colOff>604183</xdr:colOff>
      <xdr:row>26</xdr:row>
      <xdr:rowOff>115959</xdr:rowOff>
    </xdr:to>
    <xdr:sp macro="" textlink="">
      <xdr:nvSpPr>
        <xdr:cNvPr id="7" name="Text Box 46">
          <a:extLst>
            <a:ext uri="{FF2B5EF4-FFF2-40B4-BE49-F238E27FC236}">
              <a16:creationId xmlns:a16="http://schemas.microsoft.com/office/drawing/2014/main" id="{00000000-0008-0000-0F00-000016000000}"/>
            </a:ext>
          </a:extLst>
        </xdr:cNvPr>
        <xdr:cNvSpPr txBox="1">
          <a:spLocks noChangeArrowheads="1"/>
        </xdr:cNvSpPr>
      </xdr:nvSpPr>
      <xdr:spPr bwMode="auto">
        <a:xfrm>
          <a:off x="868455" y="6065425"/>
          <a:ext cx="7193803" cy="3941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200" b="1" i="0" u="none" strike="noStrike" baseline="0">
              <a:solidFill>
                <a:srgbClr val="004098"/>
              </a:solidFill>
              <a:latin typeface="+mj-lt"/>
              <a:ea typeface="メイリオ" panose="020B0604030504040204" pitchFamily="50" charset="-128"/>
            </a:rPr>
            <a:t>1</a:t>
          </a:r>
          <a:r>
            <a:rPr lang="ja-JP" altLang="en-US" sz="1200" b="1" i="0" u="none" strike="noStrike" baseline="0">
              <a:solidFill>
                <a:srgbClr val="004098"/>
              </a:solidFill>
              <a:latin typeface="+mj-lt"/>
              <a:ea typeface="メイリオ" panose="020B0604030504040204" pitchFamily="50" charset="-128"/>
            </a:rPr>
            <a:t>台当たり手数料（</a:t>
          </a:r>
          <a:r>
            <a:rPr lang="en-US" altLang="ja-JP" sz="1200" b="1" i="0" u="none" strike="noStrike" baseline="0">
              <a:solidFill>
                <a:srgbClr val="004098"/>
              </a:solidFill>
              <a:latin typeface="+mj-lt"/>
              <a:ea typeface="メイリオ" panose="020B0604030504040204" pitchFamily="50" charset="-128"/>
            </a:rPr>
            <a:t>JBA</a:t>
          </a:r>
          <a:r>
            <a:rPr lang="ja-JP" altLang="en-US" sz="1200" b="1" i="0" u="none" strike="noStrike" baseline="0">
              <a:solidFill>
                <a:srgbClr val="004098"/>
              </a:solidFill>
              <a:latin typeface="+mj-lt"/>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Fees per Vehicle (excl. JBA)</a:t>
          </a:r>
        </a:p>
      </xdr:txBody>
    </xdr:sp>
    <xdr:clientData/>
  </xdr:twoCellAnchor>
  <xdr:twoCellAnchor>
    <xdr:from>
      <xdr:col>1</xdr:col>
      <xdr:colOff>19487</xdr:colOff>
      <xdr:row>32</xdr:row>
      <xdr:rowOff>54499</xdr:rowOff>
    </xdr:from>
    <xdr:to>
      <xdr:col>10</xdr:col>
      <xdr:colOff>117139</xdr:colOff>
      <xdr:row>35</xdr:row>
      <xdr:rowOff>93083</xdr:rowOff>
    </xdr:to>
    <xdr:sp macro="" textlink="">
      <xdr:nvSpPr>
        <xdr:cNvPr id="8" name="Text Box 46">
          <a:extLst>
            <a:ext uri="{FF2B5EF4-FFF2-40B4-BE49-F238E27FC236}">
              <a16:creationId xmlns:a16="http://schemas.microsoft.com/office/drawing/2014/main" id="{00000000-0008-0000-0F00-000017000000}"/>
            </a:ext>
          </a:extLst>
        </xdr:cNvPr>
        <xdr:cNvSpPr txBox="1">
          <a:spLocks noChangeArrowheads="1"/>
        </xdr:cNvSpPr>
      </xdr:nvSpPr>
      <xdr:spPr bwMode="auto">
        <a:xfrm>
          <a:off x="876737" y="7731649"/>
          <a:ext cx="8184377" cy="6767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en-US" altLang="ja-JP" sz="1200" b="1" i="0" u="none" strike="noStrike" baseline="0">
              <a:solidFill>
                <a:srgbClr val="004098"/>
              </a:solidFill>
              <a:latin typeface="+mj-lt"/>
              <a:ea typeface="メイリオ" panose="020B0604030504040204" pitchFamily="50" charset="-128"/>
            </a:rPr>
            <a:t>1</a:t>
          </a:r>
          <a:r>
            <a:rPr lang="ja-JP" altLang="en-US" sz="1200" b="1" i="0" u="none" strike="noStrike" baseline="0">
              <a:solidFill>
                <a:srgbClr val="004098"/>
              </a:solidFill>
              <a:latin typeface="+mj-lt"/>
              <a:ea typeface="メイリオ" panose="020B0604030504040204" pitchFamily="50" charset="-128"/>
            </a:rPr>
            <a:t>台当たり手数料　低額車除く（</a:t>
          </a:r>
          <a:r>
            <a:rPr lang="en-US" altLang="ja-JP" sz="1200" b="1" i="0" u="none" strike="noStrike" baseline="0">
              <a:solidFill>
                <a:srgbClr val="004098"/>
              </a:solidFill>
              <a:latin typeface="+mj-lt"/>
              <a:ea typeface="メイリオ" panose="020B0604030504040204" pitchFamily="50" charset="-128"/>
            </a:rPr>
            <a:t>JBA</a:t>
          </a:r>
          <a:r>
            <a:rPr lang="ja-JP" altLang="en-US" sz="1200" b="1" i="0" u="none" strike="noStrike" baseline="0">
              <a:solidFill>
                <a:srgbClr val="004098"/>
              </a:solidFill>
              <a:latin typeface="+mj-lt"/>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Fees per Vehicle Excluding Lower-priced vehicles (excl. JBA)</a:t>
          </a:r>
        </a:p>
      </xdr:txBody>
    </xdr:sp>
    <xdr:clientData/>
  </xdr:twoCellAnchor>
  <xdr:twoCellAnchor>
    <xdr:from>
      <xdr:col>7</xdr:col>
      <xdr:colOff>159657</xdr:colOff>
      <xdr:row>44</xdr:row>
      <xdr:rowOff>83003</xdr:rowOff>
    </xdr:from>
    <xdr:to>
      <xdr:col>8</xdr:col>
      <xdr:colOff>37193</xdr:colOff>
      <xdr:row>46</xdr:row>
      <xdr:rowOff>148317</xdr:rowOff>
    </xdr:to>
    <xdr:sp macro="" textlink="">
      <xdr:nvSpPr>
        <xdr:cNvPr id="9" name="テキスト ボックス 8">
          <a:extLst>
            <a:ext uri="{FF2B5EF4-FFF2-40B4-BE49-F238E27FC236}">
              <a16:creationId xmlns:a16="http://schemas.microsoft.com/office/drawing/2014/main" id="{00000000-0008-0000-0F00-000018000000}"/>
            </a:ext>
          </a:extLst>
        </xdr:cNvPr>
        <xdr:cNvSpPr txBox="1"/>
      </xdr:nvSpPr>
      <xdr:spPr>
        <a:xfrm>
          <a:off x="6874782" y="10150928"/>
          <a:ext cx="620486" cy="341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j-lt"/>
              <a:ea typeface="メイリオ" panose="020B0604030504040204" pitchFamily="50" charset="-128"/>
              <a:cs typeface="+mn-cs"/>
            </a:rPr>
            <a:t>13</a:t>
          </a:r>
        </a:p>
      </xdr:txBody>
    </xdr:sp>
    <xdr:clientData/>
  </xdr:twoCellAnchor>
  <xdr:twoCellAnchor>
    <xdr:from>
      <xdr:col>14</xdr:col>
      <xdr:colOff>342900</xdr:colOff>
      <xdr:row>0</xdr:row>
      <xdr:rowOff>809625</xdr:rowOff>
    </xdr:from>
    <xdr:to>
      <xdr:col>16</xdr:col>
      <xdr:colOff>125185</xdr:colOff>
      <xdr:row>2</xdr:row>
      <xdr:rowOff>36284</xdr:rowOff>
    </xdr:to>
    <xdr:sp macro="" textlink="">
      <xdr:nvSpPr>
        <xdr:cNvPr id="10" name="テキスト ボックス 9">
          <a:extLst>
            <a:ext uri="{FF2B5EF4-FFF2-40B4-BE49-F238E27FC236}">
              <a16:creationId xmlns:a16="http://schemas.microsoft.com/office/drawing/2014/main" id="{00000000-0008-0000-0F00-00000D000000}"/>
            </a:ext>
          </a:extLst>
        </xdr:cNvPr>
        <xdr:cNvSpPr txBox="1"/>
      </xdr:nvSpPr>
      <xdr:spPr>
        <a:xfrm>
          <a:off x="12258675" y="809625"/>
          <a:ext cx="1268185" cy="312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b="1">
              <a:solidFill>
                <a:srgbClr val="BDC3C4"/>
              </a:solidFill>
              <a:latin typeface="+mj-lt"/>
              <a:ea typeface="メイリオ" panose="020B0604030504040204" pitchFamily="50" charset="-128"/>
            </a:rPr>
            <a:t>1.</a:t>
          </a:r>
          <a:r>
            <a:rPr kumimoji="1" lang="ja-JP" altLang="en-US" sz="1050" b="1">
              <a:solidFill>
                <a:srgbClr val="BDC3C4"/>
              </a:solidFill>
              <a:latin typeface="+mj-lt"/>
              <a:ea typeface="メイリオ" panose="020B0604030504040204" pitchFamily="50" charset="-128"/>
            </a:rPr>
            <a:t>セグメント</a:t>
          </a:r>
        </a:p>
      </xdr:txBody>
    </xdr:sp>
    <xdr:clientData/>
  </xdr:twoCellAnchor>
</xdr:wsDr>
</file>

<file path=xl/drawings/drawing22.xml><?xml version="1.0" encoding="utf-8"?>
<c:userShapes xmlns:c="http://schemas.openxmlformats.org/drawingml/2006/chart">
  <cdr:relSizeAnchor xmlns:cdr="http://schemas.openxmlformats.org/drawingml/2006/chartDrawing">
    <cdr:from>
      <cdr:x>0.0026</cdr:x>
      <cdr:y>0.01411</cdr:y>
    </cdr:from>
    <cdr:to>
      <cdr:x>0.50303</cdr:x>
      <cdr:y>0.10452</cdr:y>
    </cdr:to>
    <cdr:sp macro="" textlink="">
      <cdr:nvSpPr>
        <cdr:cNvPr id="2" name="Text Box 46">
          <a:extLst xmlns:a="http://schemas.openxmlformats.org/drawingml/2006/main">
            <a:ext uri="{FF2B5EF4-FFF2-40B4-BE49-F238E27FC236}">
              <a16:creationId xmlns:a16="http://schemas.microsoft.com/office/drawing/2014/main" id="{C1375EF0-2388-4715-8F85-6A69E522AE69}"/>
            </a:ext>
          </a:extLst>
        </cdr:cNvPr>
        <cdr:cNvSpPr txBox="1">
          <a:spLocks xmlns:a="http://schemas.openxmlformats.org/drawingml/2006/main" noChangeArrowheads="1"/>
        </cdr:cNvSpPr>
      </cdr:nvSpPr>
      <cdr:spPr bwMode="auto">
        <a:xfrm xmlns:a="http://schemas.openxmlformats.org/drawingml/2006/main">
          <a:off x="32870" y="27214"/>
          <a:ext cx="6320336" cy="17433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18288" rIns="27432" bIns="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オートオークション　売上内訳　</a:t>
          </a:r>
          <a:r>
            <a:rPr lang="en-US" altLang="ja-JP" sz="900" b="0" i="0" u="none" strike="noStrike" baseline="0">
              <a:solidFill>
                <a:srgbClr val="000000"/>
              </a:solidFill>
              <a:latin typeface="+mj-lt"/>
              <a:ea typeface="メイリオ" panose="020B0604030504040204" pitchFamily="50" charset="-128"/>
            </a:rPr>
            <a:t>Auto Auction Business - Sales Composition</a:t>
          </a:r>
        </a:p>
      </cdr:txBody>
    </cdr:sp>
  </cdr:relSizeAnchor>
</c:userShapes>
</file>

<file path=xl/drawings/drawing23.xml><?xml version="1.0" encoding="utf-8"?>
<xdr:wsDr xmlns:xdr="http://schemas.openxmlformats.org/drawingml/2006/spreadsheetDrawing" xmlns:a="http://schemas.openxmlformats.org/drawingml/2006/main">
  <xdr:twoCellAnchor>
    <xdr:from>
      <xdr:col>0</xdr:col>
      <xdr:colOff>685960</xdr:colOff>
      <xdr:row>12</xdr:row>
      <xdr:rowOff>89648</xdr:rowOff>
    </xdr:from>
    <xdr:to>
      <xdr:col>15</xdr:col>
      <xdr:colOff>217815</xdr:colOff>
      <xdr:row>28</xdr:row>
      <xdr:rowOff>135871</xdr:rowOff>
    </xdr:to>
    <xdr:graphicFrame macro="">
      <xdr:nvGraphicFramePr>
        <xdr:cNvPr id="216373" name="グラフ 41">
          <a:extLst>
            <a:ext uri="{FF2B5EF4-FFF2-40B4-BE49-F238E27FC236}">
              <a16:creationId xmlns:a16="http://schemas.microsoft.com/office/drawing/2014/main" id="{00000000-0008-0000-1000-0000354D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308881</xdr:colOff>
      <xdr:row>12</xdr:row>
      <xdr:rowOff>8574</xdr:rowOff>
    </xdr:from>
    <xdr:to>
      <xdr:col>1</xdr:col>
      <xdr:colOff>1430450</xdr:colOff>
      <xdr:row>14</xdr:row>
      <xdr:rowOff>16703</xdr:rowOff>
    </xdr:to>
    <xdr:sp macro="" textlink="">
      <xdr:nvSpPr>
        <xdr:cNvPr id="216110" name="Text Box 46">
          <a:extLst>
            <a:ext uri="{FF2B5EF4-FFF2-40B4-BE49-F238E27FC236}">
              <a16:creationId xmlns:a16="http://schemas.microsoft.com/office/drawing/2014/main" id="{00000000-0008-0000-1000-00002E4C0300}"/>
            </a:ext>
          </a:extLst>
        </xdr:cNvPr>
        <xdr:cNvSpPr txBox="1">
          <a:spLocks noChangeArrowheads="1"/>
        </xdr:cNvSpPr>
      </xdr:nvSpPr>
      <xdr:spPr bwMode="auto">
        <a:xfrm>
          <a:off x="308881" y="3437574"/>
          <a:ext cx="1849951" cy="3667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台　</a:t>
          </a:r>
          <a:r>
            <a:rPr lang="en-US" altLang="ja-JP" sz="800" b="0" i="0" u="none" strike="noStrike" baseline="0">
              <a:solidFill>
                <a:srgbClr val="000000"/>
              </a:solidFill>
              <a:latin typeface="+mj-lt"/>
              <a:ea typeface="メイリオ" panose="020B0604030504040204" pitchFamily="50" charset="-128"/>
            </a:rPr>
            <a:t>No. of Vehicles</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xdr:col>
      <xdr:colOff>62934</xdr:colOff>
      <xdr:row>24</xdr:row>
      <xdr:rowOff>139134</xdr:rowOff>
    </xdr:from>
    <xdr:to>
      <xdr:col>12</xdr:col>
      <xdr:colOff>421823</xdr:colOff>
      <xdr:row>36</xdr:row>
      <xdr:rowOff>0</xdr:rowOff>
    </xdr:to>
    <xdr:graphicFrame macro="">
      <xdr:nvGraphicFramePr>
        <xdr:cNvPr id="216375" name="グラフ 53">
          <a:extLst>
            <a:ext uri="{FF2B5EF4-FFF2-40B4-BE49-F238E27FC236}">
              <a16:creationId xmlns:a16="http://schemas.microsoft.com/office/drawing/2014/main" id="{00000000-0008-0000-1000-0000374D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430606</xdr:colOff>
      <xdr:row>12</xdr:row>
      <xdr:rowOff>95191</xdr:rowOff>
    </xdr:from>
    <xdr:to>
      <xdr:col>12</xdr:col>
      <xdr:colOff>253713</xdr:colOff>
      <xdr:row>13</xdr:row>
      <xdr:rowOff>195838</xdr:rowOff>
    </xdr:to>
    <xdr:sp macro="" textlink="">
      <xdr:nvSpPr>
        <xdr:cNvPr id="216149" name="Text Box 85">
          <a:extLst>
            <a:ext uri="{FF2B5EF4-FFF2-40B4-BE49-F238E27FC236}">
              <a16:creationId xmlns:a16="http://schemas.microsoft.com/office/drawing/2014/main" id="{00000000-0008-0000-1000-0000554C0300}"/>
            </a:ext>
          </a:extLst>
        </xdr:cNvPr>
        <xdr:cNvSpPr txBox="1">
          <a:spLocks noChangeArrowheads="1"/>
        </xdr:cNvSpPr>
      </xdr:nvSpPr>
      <xdr:spPr bwMode="auto">
        <a:xfrm>
          <a:off x="9014312" y="3524191"/>
          <a:ext cx="484254" cy="2575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714375</xdr:colOff>
      <xdr:row>10</xdr:row>
      <xdr:rowOff>50425</xdr:rowOff>
    </xdr:from>
    <xdr:to>
      <xdr:col>9</xdr:col>
      <xdr:colOff>60356</xdr:colOff>
      <xdr:row>12</xdr:row>
      <xdr:rowOff>117702</xdr:rowOff>
    </xdr:to>
    <xdr:sp macro="" textlink="">
      <xdr:nvSpPr>
        <xdr:cNvPr id="13" name="Text Box 46">
          <a:extLst>
            <a:ext uri="{FF2B5EF4-FFF2-40B4-BE49-F238E27FC236}">
              <a16:creationId xmlns:a16="http://schemas.microsoft.com/office/drawing/2014/main" id="{00000000-0008-0000-1000-00000D000000}"/>
            </a:ext>
          </a:extLst>
        </xdr:cNvPr>
        <xdr:cNvSpPr txBox="1">
          <a:spLocks noChangeArrowheads="1"/>
        </xdr:cNvSpPr>
      </xdr:nvSpPr>
      <xdr:spPr bwMode="auto">
        <a:xfrm>
          <a:off x="714375" y="3165660"/>
          <a:ext cx="6607393" cy="3810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低額車オークション実績（</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　</a:t>
          </a:r>
          <a:r>
            <a:rPr lang="en-US" altLang="ja-JP" sz="800" b="0" i="0" u="none" strike="noStrike" baseline="0">
              <a:solidFill>
                <a:srgbClr val="000000"/>
              </a:solidFill>
              <a:latin typeface="+mj-lt"/>
              <a:ea typeface="メイリオ" panose="020B0604030504040204" pitchFamily="50" charset="-128"/>
            </a:rPr>
            <a:t>Lower-priced vehicles Auction Results (excl. JBA)</a:t>
          </a:r>
        </a:p>
      </xdr:txBody>
    </xdr:sp>
    <xdr:clientData/>
  </xdr:twoCellAnchor>
  <xdr:twoCellAnchor>
    <xdr:from>
      <xdr:col>0</xdr:col>
      <xdr:colOff>700768</xdr:colOff>
      <xdr:row>22</xdr:row>
      <xdr:rowOff>185696</xdr:rowOff>
    </xdr:from>
    <xdr:to>
      <xdr:col>12</xdr:col>
      <xdr:colOff>403112</xdr:colOff>
      <xdr:row>24</xdr:row>
      <xdr:rowOff>187139</xdr:rowOff>
    </xdr:to>
    <xdr:sp macro="" textlink="">
      <xdr:nvSpPr>
        <xdr:cNvPr id="14" name="Text Box 46">
          <a:extLst>
            <a:ext uri="{FF2B5EF4-FFF2-40B4-BE49-F238E27FC236}">
              <a16:creationId xmlns:a16="http://schemas.microsoft.com/office/drawing/2014/main" id="{00000000-0008-0000-1000-00000E000000}"/>
            </a:ext>
          </a:extLst>
        </xdr:cNvPr>
        <xdr:cNvSpPr txBox="1">
          <a:spLocks noChangeArrowheads="1"/>
        </xdr:cNvSpPr>
      </xdr:nvSpPr>
      <xdr:spPr bwMode="auto">
        <a:xfrm>
          <a:off x="700768" y="5586931"/>
          <a:ext cx="8947197" cy="4048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総出品台数に占める低額車割合（</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　</a:t>
          </a:r>
          <a:r>
            <a:rPr lang="en-US" altLang="ja-JP" sz="800" b="0" i="0" u="none" strike="noStrike" baseline="0">
              <a:solidFill>
                <a:srgbClr val="000000"/>
              </a:solidFill>
              <a:latin typeface="+mj-lt"/>
              <a:ea typeface="メイリオ" panose="020B0604030504040204" pitchFamily="50" charset="-128"/>
            </a:rPr>
            <a:t>Rate of Lower-priced vehicles Consignments in Total Consignments (excl. JBA)</a:t>
          </a:r>
        </a:p>
      </xdr:txBody>
    </xdr:sp>
    <xdr:clientData/>
  </xdr:twoCellAnchor>
  <xdr:twoCellAnchor>
    <xdr:from>
      <xdr:col>0</xdr:col>
      <xdr:colOff>535781</xdr:colOff>
      <xdr:row>0</xdr:row>
      <xdr:rowOff>619125</xdr:rowOff>
    </xdr:from>
    <xdr:to>
      <xdr:col>14</xdr:col>
      <xdr:colOff>119063</xdr:colOff>
      <xdr:row>3</xdr:row>
      <xdr:rowOff>54792</xdr:rowOff>
    </xdr:to>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535781" y="619125"/>
          <a:ext cx="9929813" cy="4357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（４）オートオークション － 低額車推移（</a:t>
          </a:r>
          <a:r>
            <a:rPr kumimoji="1" lang="en-US" altLang="ja-JP" sz="1200" b="1">
              <a:latin typeface="メイリオ" panose="020B0604030504040204" pitchFamily="50" charset="-128"/>
              <a:ea typeface="メイリオ" panose="020B0604030504040204" pitchFamily="50" charset="-128"/>
            </a:rPr>
            <a:t>JBA</a:t>
          </a:r>
          <a:r>
            <a:rPr kumimoji="1" lang="ja-JP" altLang="en-US" sz="1200" b="1">
              <a:latin typeface="メイリオ" panose="020B0604030504040204" pitchFamily="50" charset="-128"/>
              <a:ea typeface="メイリオ" panose="020B0604030504040204" pitchFamily="50" charset="-128"/>
            </a:rPr>
            <a:t>除く）　</a:t>
          </a:r>
          <a:r>
            <a:rPr kumimoji="1" lang="en-US" altLang="ja-JP" sz="1100" b="0">
              <a:latin typeface="+mj-lt"/>
              <a:ea typeface="メイリオ" panose="020B0604030504040204" pitchFamily="50" charset="-128"/>
            </a:rPr>
            <a:t>Auto Auction Business - Lower-priced vehicles Auction (excl. JBA)</a:t>
          </a:r>
          <a:endParaRPr kumimoji="1" lang="ja-JP" altLang="en-US" sz="1200" b="0">
            <a:latin typeface="+mj-lt"/>
            <a:ea typeface="メイリオ" panose="020B0604030504040204" pitchFamily="50" charset="-128"/>
          </a:endParaRPr>
        </a:p>
      </xdr:txBody>
    </xdr:sp>
    <xdr:clientData/>
  </xdr:twoCellAnchor>
  <xdr:twoCellAnchor>
    <xdr:from>
      <xdr:col>6</xdr:col>
      <xdr:colOff>365881</xdr:colOff>
      <xdr:row>37</xdr:row>
      <xdr:rowOff>6313</xdr:rowOff>
    </xdr:from>
    <xdr:to>
      <xdr:col>7</xdr:col>
      <xdr:colOff>336399</xdr:colOff>
      <xdr:row>38</xdr:row>
      <xdr:rowOff>128155</xdr:rowOff>
    </xdr:to>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5630608" y="8578813"/>
          <a:ext cx="628609" cy="2777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14</a:t>
          </a:r>
        </a:p>
      </xdr:txBody>
    </xdr:sp>
    <xdr:clientData/>
  </xdr:twoCellAnchor>
  <xdr:twoCellAnchor>
    <xdr:from>
      <xdr:col>13</xdr:col>
      <xdr:colOff>81642</xdr:colOff>
      <xdr:row>1</xdr:row>
      <xdr:rowOff>0</xdr:rowOff>
    </xdr:from>
    <xdr:to>
      <xdr:col>15</xdr:col>
      <xdr:colOff>49891</xdr:colOff>
      <xdr:row>2</xdr:row>
      <xdr:rowOff>131534</xdr:rowOff>
    </xdr:to>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9892392" y="666750"/>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4.xml><?xml version="1.0" encoding="utf-8"?>
<c:userShapes xmlns:c="http://schemas.openxmlformats.org/drawingml/2006/chart">
  <cdr:relSizeAnchor xmlns:cdr="http://schemas.openxmlformats.org/drawingml/2006/chartDrawing">
    <cdr:from>
      <cdr:x>0.76975</cdr:x>
      <cdr:y>0.80629</cdr:y>
    </cdr:from>
    <cdr:to>
      <cdr:x>0.76975</cdr:x>
      <cdr:y>0.80629</cdr:y>
    </cdr:to>
    <cdr:sp macro="" textlink="">
      <cdr:nvSpPr>
        <cdr:cNvPr id="271365" name="Text Box 5"/>
        <cdr:cNvSpPr txBox="1">
          <a:spLocks xmlns:a="http://schemas.openxmlformats.org/drawingml/2006/main" noChangeArrowheads="1"/>
        </cdr:cNvSpPr>
      </cdr:nvSpPr>
      <cdr:spPr bwMode="auto">
        <a:xfrm xmlns:a="http://schemas.openxmlformats.org/drawingml/2006/main">
          <a:off x="8002246" y="2255977"/>
          <a:ext cx="0" cy="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000" b="0" i="0" u="none" strike="noStrike" baseline="0">
              <a:solidFill>
                <a:srgbClr val="000000"/>
              </a:solidFill>
              <a:latin typeface="ＭＳ Ｐゴシック"/>
              <a:ea typeface="ＭＳ Ｐゴシック"/>
            </a:rPr>
            <a:t>（期）</a:t>
          </a:r>
        </a:p>
      </cdr:txBody>
    </cdr:sp>
  </cdr:relSizeAnchor>
  <cdr:relSizeAnchor xmlns:cdr="http://schemas.openxmlformats.org/drawingml/2006/chartDrawing">
    <cdr:from>
      <cdr:x>0.77598</cdr:x>
      <cdr:y>0.58813</cdr:y>
    </cdr:from>
    <cdr:to>
      <cdr:x>0.84508</cdr:x>
      <cdr:y>0.66507</cdr:y>
    </cdr:to>
    <cdr:sp macro="" textlink="">
      <cdr:nvSpPr>
        <cdr:cNvPr id="271366" name="Text Box 6"/>
        <cdr:cNvSpPr txBox="1">
          <a:spLocks xmlns:a="http://schemas.openxmlformats.org/drawingml/2006/main" noChangeArrowheads="1"/>
        </cdr:cNvSpPr>
      </cdr:nvSpPr>
      <cdr:spPr bwMode="auto">
        <a:xfrm xmlns:a="http://schemas.openxmlformats.org/drawingml/2006/main">
          <a:off x="8108195" y="1345467"/>
          <a:ext cx="722021" cy="17601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cdr:txBody>
    </cdr:sp>
  </cdr:relSizeAnchor>
</c:userShapes>
</file>

<file path=xl/drawings/drawing25.xml><?xml version="1.0" encoding="utf-8"?>
<c:userShapes xmlns:c="http://schemas.openxmlformats.org/drawingml/2006/chart">
  <cdr:relSizeAnchor xmlns:cdr="http://schemas.openxmlformats.org/drawingml/2006/chartDrawing">
    <cdr:from>
      <cdr:x>0.92446</cdr:x>
      <cdr:y>0.8291</cdr:y>
    </cdr:from>
    <cdr:to>
      <cdr:x>1</cdr:x>
      <cdr:y>0.92893</cdr:y>
    </cdr:to>
    <cdr:sp macro="" textlink="">
      <cdr:nvSpPr>
        <cdr:cNvPr id="422920" name="Text Box 8"/>
        <cdr:cNvSpPr txBox="1">
          <a:spLocks xmlns:a="http://schemas.openxmlformats.org/drawingml/2006/main" noChangeArrowheads="1"/>
        </cdr:cNvSpPr>
      </cdr:nvSpPr>
      <cdr:spPr bwMode="auto">
        <a:xfrm xmlns:a="http://schemas.openxmlformats.org/drawingml/2006/main">
          <a:off x="8204915" y="1696353"/>
          <a:ext cx="670445" cy="204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cdr:txBody>
    </cdr:sp>
  </cdr:relSizeAnchor>
  <cdr:relSizeAnchor xmlns:cdr="http://schemas.openxmlformats.org/drawingml/2006/chartDrawing">
    <cdr:from>
      <cdr:x>0.023</cdr:x>
      <cdr:y>0</cdr:y>
    </cdr:from>
    <cdr:to>
      <cdr:x>0.06248</cdr:x>
      <cdr:y>0.11647</cdr:y>
    </cdr:to>
    <cdr:sp macro="" textlink="">
      <cdr:nvSpPr>
        <cdr:cNvPr id="422921" name="Text Box 9"/>
        <cdr:cNvSpPr txBox="1">
          <a:spLocks xmlns:a="http://schemas.openxmlformats.org/drawingml/2006/main" noChangeArrowheads="1"/>
        </cdr:cNvSpPr>
      </cdr:nvSpPr>
      <cdr:spPr bwMode="auto">
        <a:xfrm xmlns:a="http://schemas.openxmlformats.org/drawingml/2006/main">
          <a:off x="204156" y="0"/>
          <a:ext cx="350400" cy="23829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cdr:txBody>
    </cdr:sp>
  </cdr:relSizeAnchor>
</c:userShapes>
</file>

<file path=xl/drawings/drawing26.xml><?xml version="1.0" encoding="utf-8"?>
<xdr:wsDr xmlns:xdr="http://schemas.openxmlformats.org/drawingml/2006/spreadsheetDrawing" xmlns:a="http://schemas.openxmlformats.org/drawingml/2006/main">
  <xdr:twoCellAnchor>
    <xdr:from>
      <xdr:col>8</xdr:col>
      <xdr:colOff>314325</xdr:colOff>
      <xdr:row>21</xdr:row>
      <xdr:rowOff>133351</xdr:rowOff>
    </xdr:from>
    <xdr:to>
      <xdr:col>17</xdr:col>
      <xdr:colOff>704850</xdr:colOff>
      <xdr:row>25</xdr:row>
      <xdr:rowOff>47625</xdr:rowOff>
    </xdr:to>
    <xdr:sp macro="" textlink="">
      <xdr:nvSpPr>
        <xdr:cNvPr id="18" name="Text Box 46">
          <a:extLst>
            <a:ext uri="{FF2B5EF4-FFF2-40B4-BE49-F238E27FC236}">
              <a16:creationId xmlns:a16="http://schemas.microsoft.com/office/drawing/2014/main" id="{00000000-0008-0000-1100-000012000000}"/>
            </a:ext>
          </a:extLst>
        </xdr:cNvPr>
        <xdr:cNvSpPr txBox="1">
          <a:spLocks noChangeArrowheads="1"/>
        </xdr:cNvSpPr>
      </xdr:nvSpPr>
      <xdr:spPr bwMode="auto">
        <a:xfrm>
          <a:off x="6048375" y="5715001"/>
          <a:ext cx="5619750" cy="523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外部落札台数および外部落札比率（</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a:t>
          </a:r>
          <a:r>
            <a:rPr lang="en-US" altLang="ja-JP" sz="800" b="0" i="0" u="none" strike="noStrike" baseline="0">
              <a:solidFill>
                <a:srgbClr val="000000"/>
              </a:solidFill>
              <a:latin typeface="+mj-lt"/>
              <a:ea typeface="メイリオ" panose="020B0604030504040204" pitchFamily="50" charset="-128"/>
            </a:rPr>
            <a:t>Number/Ratio of Successful Off-site Bids (excl. JBA)</a:t>
          </a:r>
        </a:p>
      </xdr:txBody>
    </xdr:sp>
    <xdr:clientData/>
  </xdr:twoCellAnchor>
  <xdr:twoCellAnchor>
    <xdr:from>
      <xdr:col>0</xdr:col>
      <xdr:colOff>563618</xdr:colOff>
      <xdr:row>24</xdr:row>
      <xdr:rowOff>154780</xdr:rowOff>
    </xdr:from>
    <xdr:to>
      <xdr:col>7</xdr:col>
      <xdr:colOff>589699</xdr:colOff>
      <xdr:row>40</xdr:row>
      <xdr:rowOff>178593</xdr:rowOff>
    </xdr:to>
    <xdr:graphicFrame macro="">
      <xdr:nvGraphicFramePr>
        <xdr:cNvPr id="698694" name="グラフ 4">
          <a:extLst>
            <a:ext uri="{FF2B5EF4-FFF2-40B4-BE49-F238E27FC236}">
              <a16:creationId xmlns:a16="http://schemas.microsoft.com/office/drawing/2014/main" id="{00000000-0008-0000-1100-000046A9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696046</xdr:colOff>
      <xdr:row>25</xdr:row>
      <xdr:rowOff>120220</xdr:rowOff>
    </xdr:from>
    <xdr:to>
      <xdr:col>3</xdr:col>
      <xdr:colOff>238846</xdr:colOff>
      <xdr:row>26</xdr:row>
      <xdr:rowOff>67263</xdr:rowOff>
    </xdr:to>
    <xdr:sp macro="" textlink="">
      <xdr:nvSpPr>
        <xdr:cNvPr id="698376" name="Text Box 8">
          <a:extLst>
            <a:ext uri="{FF2B5EF4-FFF2-40B4-BE49-F238E27FC236}">
              <a16:creationId xmlns:a16="http://schemas.microsoft.com/office/drawing/2014/main" id="{00000000-0008-0000-1100-000008A80A00}"/>
            </a:ext>
          </a:extLst>
        </xdr:cNvPr>
        <xdr:cNvSpPr txBox="1">
          <a:spLocks noChangeArrowheads="1"/>
        </xdr:cNvSpPr>
      </xdr:nvSpPr>
      <xdr:spPr bwMode="auto">
        <a:xfrm>
          <a:off x="696046" y="6765308"/>
          <a:ext cx="1896035" cy="1039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社　</a:t>
          </a:r>
          <a:r>
            <a:rPr lang="en-US" altLang="ja-JP" sz="600" b="0" i="0" u="none" strike="noStrike" baseline="0">
              <a:solidFill>
                <a:srgbClr val="000000"/>
              </a:solidFill>
              <a:latin typeface="+mj-lt"/>
              <a:ea typeface="メイリオ" panose="020B0604030504040204" pitchFamily="50" charset="-128"/>
            </a:rPr>
            <a:t>No. of  Companies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7</xdr:col>
      <xdr:colOff>153200</xdr:colOff>
      <xdr:row>34</xdr:row>
      <xdr:rowOff>107608</xdr:rowOff>
    </xdr:from>
    <xdr:to>
      <xdr:col>8</xdr:col>
      <xdr:colOff>172250</xdr:colOff>
      <xdr:row>34</xdr:row>
      <xdr:rowOff>347321</xdr:rowOff>
    </xdr:to>
    <xdr:sp macro="" textlink="">
      <xdr:nvSpPr>
        <xdr:cNvPr id="698381" name="Text Box 13">
          <a:extLst>
            <a:ext uri="{FF2B5EF4-FFF2-40B4-BE49-F238E27FC236}">
              <a16:creationId xmlns:a16="http://schemas.microsoft.com/office/drawing/2014/main" id="{00000000-0008-0000-1100-00000DA80A00}"/>
            </a:ext>
          </a:extLst>
        </xdr:cNvPr>
        <xdr:cNvSpPr txBox="1">
          <a:spLocks noChangeArrowheads="1"/>
        </xdr:cNvSpPr>
      </xdr:nvSpPr>
      <xdr:spPr bwMode="auto">
        <a:xfrm>
          <a:off x="5451481" y="8561046"/>
          <a:ext cx="614363" cy="239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8</xdr:col>
      <xdr:colOff>114891</xdr:colOff>
      <xdr:row>25</xdr:row>
      <xdr:rowOff>4534</xdr:rowOff>
    </xdr:from>
    <xdr:to>
      <xdr:col>17</xdr:col>
      <xdr:colOff>304800</xdr:colOff>
      <xdr:row>42</xdr:row>
      <xdr:rowOff>4535</xdr:rowOff>
    </xdr:to>
    <xdr:graphicFrame macro="">
      <xdr:nvGraphicFramePr>
        <xdr:cNvPr id="698700" name="グラフ 15">
          <a:extLst>
            <a:ext uri="{FF2B5EF4-FFF2-40B4-BE49-F238E27FC236}">
              <a16:creationId xmlns:a16="http://schemas.microsoft.com/office/drawing/2014/main" id="{00000000-0008-0000-1100-00004CA9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301836</xdr:colOff>
      <xdr:row>25</xdr:row>
      <xdr:rowOff>25364</xdr:rowOff>
    </xdr:from>
    <xdr:to>
      <xdr:col>10</xdr:col>
      <xdr:colOff>435186</xdr:colOff>
      <xdr:row>26</xdr:row>
      <xdr:rowOff>136943</xdr:rowOff>
    </xdr:to>
    <xdr:sp macro="" textlink="">
      <xdr:nvSpPr>
        <xdr:cNvPr id="698377" name="Text Box 9">
          <a:extLst>
            <a:ext uri="{FF2B5EF4-FFF2-40B4-BE49-F238E27FC236}">
              <a16:creationId xmlns:a16="http://schemas.microsoft.com/office/drawing/2014/main" id="{00000000-0008-0000-1100-000009A80A00}"/>
            </a:ext>
          </a:extLst>
        </xdr:cNvPr>
        <xdr:cNvSpPr txBox="1">
          <a:spLocks noChangeArrowheads="1"/>
        </xdr:cNvSpPr>
      </xdr:nvSpPr>
      <xdr:spPr bwMode="auto">
        <a:xfrm>
          <a:off x="6169236" y="6769064"/>
          <a:ext cx="1314450" cy="2735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台　</a:t>
          </a:r>
          <a:r>
            <a:rPr lang="en-US" altLang="ja-JP" sz="600" b="0" i="0" u="none" strike="noStrike" baseline="0">
              <a:solidFill>
                <a:srgbClr val="000000"/>
              </a:solidFill>
              <a:latin typeface="+mj-lt"/>
              <a:ea typeface="メイリオ" panose="020B0604030504040204" pitchFamily="50" charset="-128"/>
            </a:rPr>
            <a:t>No. of Vehicles</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16</xdr:col>
      <xdr:colOff>254876</xdr:colOff>
      <xdr:row>25</xdr:row>
      <xdr:rowOff>112955</xdr:rowOff>
    </xdr:from>
    <xdr:to>
      <xdr:col>17</xdr:col>
      <xdr:colOff>138194</xdr:colOff>
      <xdr:row>27</xdr:row>
      <xdr:rowOff>1376</xdr:rowOff>
    </xdr:to>
    <xdr:sp macro="" textlink="">
      <xdr:nvSpPr>
        <xdr:cNvPr id="698378" name="Text Box 10">
          <a:extLst>
            <a:ext uri="{FF2B5EF4-FFF2-40B4-BE49-F238E27FC236}">
              <a16:creationId xmlns:a16="http://schemas.microsoft.com/office/drawing/2014/main" id="{00000000-0008-0000-1100-00000AA80A00}"/>
            </a:ext>
          </a:extLst>
        </xdr:cNvPr>
        <xdr:cNvSpPr txBox="1">
          <a:spLocks noChangeArrowheads="1"/>
        </xdr:cNvSpPr>
      </xdr:nvSpPr>
      <xdr:spPr bwMode="auto">
        <a:xfrm>
          <a:off x="10846676" y="6551855"/>
          <a:ext cx="473868" cy="2122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16</xdr:col>
      <xdr:colOff>241727</xdr:colOff>
      <xdr:row>34</xdr:row>
      <xdr:rowOff>144280</xdr:rowOff>
    </xdr:from>
    <xdr:to>
      <xdr:col>17</xdr:col>
      <xdr:colOff>182195</xdr:colOff>
      <xdr:row>34</xdr:row>
      <xdr:rowOff>404917</xdr:rowOff>
    </xdr:to>
    <xdr:sp macro="" textlink="">
      <xdr:nvSpPr>
        <xdr:cNvPr id="698382" name="Text Box 14">
          <a:extLst>
            <a:ext uri="{FF2B5EF4-FFF2-40B4-BE49-F238E27FC236}">
              <a16:creationId xmlns:a16="http://schemas.microsoft.com/office/drawing/2014/main" id="{00000000-0008-0000-1100-00000EA80A00}"/>
            </a:ext>
          </a:extLst>
        </xdr:cNvPr>
        <xdr:cNvSpPr txBox="1">
          <a:spLocks noChangeArrowheads="1"/>
        </xdr:cNvSpPr>
      </xdr:nvSpPr>
      <xdr:spPr bwMode="auto">
        <a:xfrm>
          <a:off x="10833527" y="8040505"/>
          <a:ext cx="531018" cy="2606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544286</xdr:colOff>
      <xdr:row>0</xdr:row>
      <xdr:rowOff>598714</xdr:rowOff>
    </xdr:from>
    <xdr:to>
      <xdr:col>16</xdr:col>
      <xdr:colOff>212912</xdr:colOff>
      <xdr:row>2</xdr:row>
      <xdr:rowOff>299357</xdr:rowOff>
    </xdr:to>
    <xdr:sp macro="" textlink="">
      <xdr:nvSpPr>
        <xdr:cNvPr id="13" name="テキスト ボックス 12">
          <a:extLst>
            <a:ext uri="{FF2B5EF4-FFF2-40B4-BE49-F238E27FC236}">
              <a16:creationId xmlns:a16="http://schemas.microsoft.com/office/drawing/2014/main" id="{00000000-0008-0000-1100-00000D000000}"/>
            </a:ext>
          </a:extLst>
        </xdr:cNvPr>
        <xdr:cNvSpPr txBox="1"/>
      </xdr:nvSpPr>
      <xdr:spPr>
        <a:xfrm>
          <a:off x="544286" y="598714"/>
          <a:ext cx="10314214" cy="619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（５）オートオークション － 会員数および外部落札情報（</a:t>
          </a:r>
          <a:r>
            <a:rPr kumimoji="1" lang="en-US" altLang="ja-JP" sz="1200" b="1">
              <a:latin typeface="メイリオ" panose="020B0604030504040204" pitchFamily="50" charset="-128"/>
              <a:ea typeface="メイリオ" panose="020B0604030504040204" pitchFamily="50" charset="-128"/>
            </a:rPr>
            <a:t>JBA</a:t>
          </a:r>
          <a:r>
            <a:rPr kumimoji="1" lang="ja-JP" altLang="en-US" sz="1200" b="1">
              <a:latin typeface="メイリオ" panose="020B0604030504040204" pitchFamily="50" charset="-128"/>
              <a:ea typeface="メイリオ" panose="020B0604030504040204" pitchFamily="50" charset="-128"/>
            </a:rPr>
            <a:t>除く）</a:t>
          </a:r>
          <a:r>
            <a:rPr kumimoji="1" lang="ja-JP" altLang="en-US" sz="1100" b="1">
              <a:latin typeface="メイリオ" panose="020B0604030504040204" pitchFamily="50" charset="-128"/>
              <a:ea typeface="メイリオ" panose="020B0604030504040204" pitchFamily="50" charset="-128"/>
            </a:rPr>
            <a:t>　</a:t>
          </a:r>
          <a:r>
            <a:rPr kumimoji="1" lang="en-US" altLang="ja-JP" sz="1000" b="0">
              <a:latin typeface="+mj-lt"/>
              <a:ea typeface="メイリオ" panose="020B0604030504040204" pitchFamily="50" charset="-128"/>
            </a:rPr>
            <a:t>Auto Auction Business - Members and Successful Off-site Bids (excl. JBA)</a:t>
          </a:r>
          <a:endParaRPr kumimoji="1" lang="ja-JP" altLang="en-US" sz="1100" b="0">
            <a:latin typeface="+mj-lt"/>
            <a:ea typeface="メイリオ" panose="020B0604030504040204" pitchFamily="50" charset="-128"/>
          </a:endParaRPr>
        </a:p>
      </xdr:txBody>
    </xdr:sp>
    <xdr:clientData/>
  </xdr:twoCellAnchor>
  <xdr:twoCellAnchor>
    <xdr:from>
      <xdr:col>0</xdr:col>
      <xdr:colOff>693965</xdr:colOff>
      <xdr:row>2</xdr:row>
      <xdr:rowOff>489857</xdr:rowOff>
    </xdr:from>
    <xdr:to>
      <xdr:col>6</xdr:col>
      <xdr:colOff>272143</xdr:colOff>
      <xdr:row>3</xdr:row>
      <xdr:rowOff>274440</xdr:rowOff>
    </xdr:to>
    <xdr:sp macro="" textlink="">
      <xdr:nvSpPr>
        <xdr:cNvPr id="15" name="Text Box 46">
          <a:extLst>
            <a:ext uri="{FF2B5EF4-FFF2-40B4-BE49-F238E27FC236}">
              <a16:creationId xmlns:a16="http://schemas.microsoft.com/office/drawing/2014/main" id="{00000000-0008-0000-1100-00000F000000}"/>
            </a:ext>
          </a:extLst>
        </xdr:cNvPr>
        <xdr:cNvSpPr txBox="1">
          <a:spLocks noChangeArrowheads="1"/>
        </xdr:cNvSpPr>
      </xdr:nvSpPr>
      <xdr:spPr bwMode="auto">
        <a:xfrm>
          <a:off x="693965" y="1415143"/>
          <a:ext cx="4245428" cy="3424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会員数（</a:t>
          </a:r>
          <a:r>
            <a:rPr lang="en-US" altLang="ja-JP" sz="11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050" b="0" i="0" u="none" strike="noStrike" baseline="0">
              <a:solidFill>
                <a:srgbClr val="004098"/>
              </a:solidFill>
              <a:latin typeface="+mj-lt"/>
              <a:ea typeface="メイリオ" panose="020B0604030504040204" pitchFamily="50" charset="-128"/>
            </a:rPr>
            <a:t>Members (excl. JBA)</a:t>
          </a:r>
        </a:p>
      </xdr:txBody>
    </xdr:sp>
    <xdr:clientData/>
  </xdr:twoCellAnchor>
  <xdr:twoCellAnchor>
    <xdr:from>
      <xdr:col>0</xdr:col>
      <xdr:colOff>682759</xdr:colOff>
      <xdr:row>9</xdr:row>
      <xdr:rowOff>0</xdr:rowOff>
    </xdr:from>
    <xdr:to>
      <xdr:col>11</xdr:col>
      <xdr:colOff>582706</xdr:colOff>
      <xdr:row>12</xdr:row>
      <xdr:rowOff>94346</xdr:rowOff>
    </xdr:to>
    <xdr:sp macro="" textlink="">
      <xdr:nvSpPr>
        <xdr:cNvPr id="16" name="Text Box 46">
          <a:extLst>
            <a:ext uri="{FF2B5EF4-FFF2-40B4-BE49-F238E27FC236}">
              <a16:creationId xmlns:a16="http://schemas.microsoft.com/office/drawing/2014/main" id="{00000000-0008-0000-1100-000010000000}"/>
            </a:ext>
          </a:extLst>
        </xdr:cNvPr>
        <xdr:cNvSpPr txBox="1">
          <a:spLocks noChangeArrowheads="1"/>
        </xdr:cNvSpPr>
      </xdr:nvSpPr>
      <xdr:spPr bwMode="auto">
        <a:xfrm>
          <a:off x="682759" y="3253708"/>
          <a:ext cx="7575976" cy="6282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外部落札台数および外部落札比率（</a:t>
          </a:r>
          <a:r>
            <a:rPr lang="en-US" altLang="ja-JP" sz="11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050" b="0" i="0" u="none" strike="noStrike" baseline="0">
              <a:solidFill>
                <a:srgbClr val="004098"/>
              </a:solidFill>
              <a:latin typeface="+mj-lt"/>
              <a:ea typeface="メイリオ" panose="020B0604030504040204" pitchFamily="50" charset="-128"/>
            </a:rPr>
            <a:t>Number/Ratio of Successful Off-site Bids (excl. JBA)</a:t>
          </a:r>
        </a:p>
      </xdr:txBody>
    </xdr:sp>
    <xdr:clientData/>
  </xdr:twoCellAnchor>
  <xdr:twoCellAnchor>
    <xdr:from>
      <xdr:col>0</xdr:col>
      <xdr:colOff>704851</xdr:colOff>
      <xdr:row>22</xdr:row>
      <xdr:rowOff>38099</xdr:rowOff>
    </xdr:from>
    <xdr:to>
      <xdr:col>3</xdr:col>
      <xdr:colOff>1061358</xdr:colOff>
      <xdr:row>24</xdr:row>
      <xdr:rowOff>136071</xdr:rowOff>
    </xdr:to>
    <xdr:sp macro="" textlink="">
      <xdr:nvSpPr>
        <xdr:cNvPr id="17" name="Text Box 46">
          <a:extLst>
            <a:ext uri="{FF2B5EF4-FFF2-40B4-BE49-F238E27FC236}">
              <a16:creationId xmlns:a16="http://schemas.microsoft.com/office/drawing/2014/main" id="{00000000-0008-0000-1100-000011000000}"/>
            </a:ext>
          </a:extLst>
        </xdr:cNvPr>
        <xdr:cNvSpPr txBox="1">
          <a:spLocks noChangeArrowheads="1"/>
        </xdr:cNvSpPr>
      </xdr:nvSpPr>
      <xdr:spPr bwMode="auto">
        <a:xfrm>
          <a:off x="704851" y="5589813"/>
          <a:ext cx="2696936" cy="3973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会員数（</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JBA</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除く）</a:t>
          </a:r>
          <a:r>
            <a:rPr lang="en-US" altLang="ja-JP" sz="1000" b="0" i="0" baseline="0">
              <a:effectLst/>
              <a:latin typeface="+mn-lt"/>
              <a:ea typeface="+mn-ea"/>
              <a:cs typeface="+mn-cs"/>
            </a:rPr>
            <a:t>Members (excl. JBA)</a:t>
          </a:r>
          <a:endParaRPr lang="ja-JP" altLang="ja-JP" sz="800">
            <a:effectLst/>
          </a:endParaRPr>
        </a:p>
      </xdr:txBody>
    </xdr:sp>
    <xdr:clientData/>
  </xdr:twoCellAnchor>
  <xdr:twoCellAnchor>
    <xdr:from>
      <xdr:col>7</xdr:col>
      <xdr:colOff>306161</xdr:colOff>
      <xdr:row>35</xdr:row>
      <xdr:rowOff>23131</xdr:rowOff>
    </xdr:from>
    <xdr:to>
      <xdr:col>8</xdr:col>
      <xdr:colOff>342447</xdr:colOff>
      <xdr:row>35</xdr:row>
      <xdr:rowOff>351065</xdr:rowOff>
    </xdr:to>
    <xdr:sp macro="" textlink="">
      <xdr:nvSpPr>
        <xdr:cNvPr id="19" name="テキスト ボックス 18">
          <a:extLst>
            <a:ext uri="{FF2B5EF4-FFF2-40B4-BE49-F238E27FC236}">
              <a16:creationId xmlns:a16="http://schemas.microsoft.com/office/drawing/2014/main" id="{00000000-0008-0000-1100-000013000000}"/>
            </a:ext>
          </a:extLst>
        </xdr:cNvPr>
        <xdr:cNvSpPr txBox="1"/>
      </xdr:nvSpPr>
      <xdr:spPr>
        <a:xfrm>
          <a:off x="5583011" y="7662181"/>
          <a:ext cx="626836" cy="327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15</a:t>
          </a:r>
        </a:p>
        <a:p>
          <a:pPr algn="ctr">
            <a:lnSpc>
              <a:spcPts val="1300"/>
            </a:lnSpc>
          </a:pPr>
          <a:endPar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xdr:txBody>
    </xdr:sp>
    <xdr:clientData/>
  </xdr:twoCellAnchor>
  <xdr:twoCellAnchor>
    <xdr:from>
      <xdr:col>14</xdr:col>
      <xdr:colOff>476250</xdr:colOff>
      <xdr:row>0</xdr:row>
      <xdr:rowOff>647700</xdr:rowOff>
    </xdr:from>
    <xdr:to>
      <xdr:col>16</xdr:col>
      <xdr:colOff>580571</xdr:colOff>
      <xdr:row>2</xdr:row>
      <xdr:rowOff>22677</xdr:rowOff>
    </xdr:to>
    <xdr:sp macro="" textlink="">
      <xdr:nvSpPr>
        <xdr:cNvPr id="20" name="テキスト ボックス 19">
          <a:extLst>
            <a:ext uri="{FF2B5EF4-FFF2-40B4-BE49-F238E27FC236}">
              <a16:creationId xmlns:a16="http://schemas.microsoft.com/office/drawing/2014/main" id="{00000000-0008-0000-1100-000014000000}"/>
            </a:ext>
          </a:extLst>
        </xdr:cNvPr>
        <xdr:cNvSpPr txBox="1"/>
      </xdr:nvSpPr>
      <xdr:spPr>
        <a:xfrm>
          <a:off x="9824357" y="647700"/>
          <a:ext cx="1274535" cy="300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68036</xdr:colOff>
      <xdr:row>15</xdr:row>
      <xdr:rowOff>336096</xdr:rowOff>
    </xdr:from>
    <xdr:to>
      <xdr:col>18</xdr:col>
      <xdr:colOff>68036</xdr:colOff>
      <xdr:row>37</xdr:row>
      <xdr:rowOff>81642</xdr:rowOff>
    </xdr:to>
    <xdr:graphicFrame macro="">
      <xdr:nvGraphicFramePr>
        <xdr:cNvPr id="1433601" name="グラフ 1">
          <a:extLst>
            <a:ext uri="{FF2B5EF4-FFF2-40B4-BE49-F238E27FC236}">
              <a16:creationId xmlns:a16="http://schemas.microsoft.com/office/drawing/2014/main" id="{00000000-0008-0000-1200-000001E01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3</xdr:row>
      <xdr:rowOff>0</xdr:rowOff>
    </xdr:from>
    <xdr:to>
      <xdr:col>15</xdr:col>
      <xdr:colOff>0</xdr:colOff>
      <xdr:row>3</xdr:row>
      <xdr:rowOff>0</xdr:rowOff>
    </xdr:to>
    <xdr:sp macro="" textlink="">
      <xdr:nvSpPr>
        <xdr:cNvPr id="1433608" name="AutoShape 7">
          <a:extLst>
            <a:ext uri="{FF2B5EF4-FFF2-40B4-BE49-F238E27FC236}">
              <a16:creationId xmlns:a16="http://schemas.microsoft.com/office/drawing/2014/main" id="{00000000-0008-0000-1200-000008E01500}"/>
            </a:ext>
          </a:extLst>
        </xdr:cNvPr>
        <xdr:cNvSpPr>
          <a:spLocks/>
        </xdr:cNvSpPr>
      </xdr:nvSpPr>
      <xdr:spPr bwMode="auto">
        <a:xfrm>
          <a:off x="10277475"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09" name="Line 8">
          <a:extLst>
            <a:ext uri="{FF2B5EF4-FFF2-40B4-BE49-F238E27FC236}">
              <a16:creationId xmlns:a16="http://schemas.microsoft.com/office/drawing/2014/main" id="{00000000-0008-0000-1200-000009E01500}"/>
            </a:ext>
          </a:extLst>
        </xdr:cNvPr>
        <xdr:cNvSpPr>
          <a:spLocks noChangeShapeType="1"/>
        </xdr:cNvSpPr>
      </xdr:nvSpPr>
      <xdr:spPr bwMode="auto">
        <a:xfrm flipV="1">
          <a:off x="10277475"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0" name="AutoShape 9">
          <a:extLst>
            <a:ext uri="{FF2B5EF4-FFF2-40B4-BE49-F238E27FC236}">
              <a16:creationId xmlns:a16="http://schemas.microsoft.com/office/drawing/2014/main" id="{00000000-0008-0000-1200-00000AE01500}"/>
            </a:ext>
          </a:extLst>
        </xdr:cNvPr>
        <xdr:cNvSpPr>
          <a:spLocks/>
        </xdr:cNvSpPr>
      </xdr:nvSpPr>
      <xdr:spPr bwMode="auto">
        <a:xfrm>
          <a:off x="10277475"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1" name="Line 10">
          <a:extLst>
            <a:ext uri="{FF2B5EF4-FFF2-40B4-BE49-F238E27FC236}">
              <a16:creationId xmlns:a16="http://schemas.microsoft.com/office/drawing/2014/main" id="{00000000-0008-0000-1200-00000BE01500}"/>
            </a:ext>
          </a:extLst>
        </xdr:cNvPr>
        <xdr:cNvSpPr>
          <a:spLocks noChangeShapeType="1"/>
        </xdr:cNvSpPr>
      </xdr:nvSpPr>
      <xdr:spPr bwMode="auto">
        <a:xfrm flipV="1">
          <a:off x="10277475"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2" name="Line 11">
          <a:extLst>
            <a:ext uri="{FF2B5EF4-FFF2-40B4-BE49-F238E27FC236}">
              <a16:creationId xmlns:a16="http://schemas.microsoft.com/office/drawing/2014/main" id="{00000000-0008-0000-1200-00000CE01500}"/>
            </a:ext>
          </a:extLst>
        </xdr:cNvPr>
        <xdr:cNvSpPr>
          <a:spLocks noChangeShapeType="1"/>
        </xdr:cNvSpPr>
      </xdr:nvSpPr>
      <xdr:spPr bwMode="auto">
        <a:xfrm flipV="1">
          <a:off x="10277475" y="466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142875</xdr:colOff>
      <xdr:row>17</xdr:row>
      <xdr:rowOff>0</xdr:rowOff>
    </xdr:from>
    <xdr:to>
      <xdr:col>0</xdr:col>
      <xdr:colOff>85725</xdr:colOff>
      <xdr:row>17</xdr:row>
      <xdr:rowOff>0</xdr:rowOff>
    </xdr:to>
    <xdr:sp macro="" textlink="">
      <xdr:nvSpPr>
        <xdr:cNvPr id="1433613" name="Line 12">
          <a:extLst>
            <a:ext uri="{FF2B5EF4-FFF2-40B4-BE49-F238E27FC236}">
              <a16:creationId xmlns:a16="http://schemas.microsoft.com/office/drawing/2014/main" id="{00000000-0008-0000-1200-00000DE01500}"/>
            </a:ext>
          </a:extLst>
        </xdr:cNvPr>
        <xdr:cNvSpPr>
          <a:spLocks noChangeShapeType="1"/>
        </xdr:cNvSpPr>
      </xdr:nvSpPr>
      <xdr:spPr bwMode="auto">
        <a:xfrm>
          <a:off x="85725" y="40671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3</xdr:row>
      <xdr:rowOff>0</xdr:rowOff>
    </xdr:from>
    <xdr:to>
      <xdr:col>15</xdr:col>
      <xdr:colOff>0</xdr:colOff>
      <xdr:row>3</xdr:row>
      <xdr:rowOff>0</xdr:rowOff>
    </xdr:to>
    <xdr:sp macro="" textlink="">
      <xdr:nvSpPr>
        <xdr:cNvPr id="1433614" name="AutoShape 14">
          <a:extLst>
            <a:ext uri="{FF2B5EF4-FFF2-40B4-BE49-F238E27FC236}">
              <a16:creationId xmlns:a16="http://schemas.microsoft.com/office/drawing/2014/main" id="{00000000-0008-0000-1200-00000EE01500}"/>
            </a:ext>
          </a:extLst>
        </xdr:cNvPr>
        <xdr:cNvSpPr>
          <a:spLocks/>
        </xdr:cNvSpPr>
      </xdr:nvSpPr>
      <xdr:spPr bwMode="auto">
        <a:xfrm>
          <a:off x="10277475" y="466725"/>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3313</xdr:colOff>
      <xdr:row>16</xdr:row>
      <xdr:rowOff>171785</xdr:rowOff>
    </xdr:from>
    <xdr:to>
      <xdr:col>3</xdr:col>
      <xdr:colOff>31888</xdr:colOff>
      <xdr:row>18</xdr:row>
      <xdr:rowOff>45239</xdr:rowOff>
    </xdr:to>
    <xdr:sp macro="" textlink="">
      <xdr:nvSpPr>
        <xdr:cNvPr id="1433616" name="Text Box 20">
          <a:extLst>
            <a:ext uri="{FF2B5EF4-FFF2-40B4-BE49-F238E27FC236}">
              <a16:creationId xmlns:a16="http://schemas.microsoft.com/office/drawing/2014/main" id="{00000000-0008-0000-1200-000010E01500}"/>
            </a:ext>
          </a:extLst>
        </xdr:cNvPr>
        <xdr:cNvSpPr txBox="1">
          <a:spLocks noChangeArrowheads="1"/>
        </xdr:cNvSpPr>
      </xdr:nvSpPr>
      <xdr:spPr bwMode="auto">
        <a:xfrm>
          <a:off x="724492" y="5505785"/>
          <a:ext cx="1824717" cy="2408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(台　</a:t>
          </a:r>
          <a:r>
            <a:rPr lang="ja-JP" altLang="en-US" sz="800" b="0" i="0" u="none" strike="noStrike" baseline="0">
              <a:solidFill>
                <a:srgbClr val="000000"/>
              </a:solidFill>
              <a:latin typeface="+mj-lt"/>
              <a:ea typeface="メイリオ" panose="020B0604030504040204" pitchFamily="50" charset="-128"/>
            </a:rPr>
            <a:t>No. of </a:t>
          </a:r>
          <a:r>
            <a:rPr lang="en-US" altLang="ja-JP" sz="800" b="0" i="0" u="none" strike="noStrike" baseline="0">
              <a:solidFill>
                <a:srgbClr val="000000"/>
              </a:solidFill>
              <a:latin typeface="+mj-lt"/>
              <a:ea typeface="メイリオ" panose="020B0604030504040204" pitchFamily="50" charset="-128"/>
            </a:rPr>
            <a:t>Motorcy</a:t>
          </a:r>
          <a:r>
            <a:rPr lang="ja-JP" altLang="en-US" sz="800" b="0" i="0" u="none" strike="noStrike" baseline="0">
              <a:solidFill>
                <a:srgbClr val="000000"/>
              </a:solidFill>
              <a:latin typeface="+mj-lt"/>
              <a:ea typeface="メイリオ" panose="020B0604030504040204" pitchFamily="50" charset="-128"/>
            </a:rPr>
            <a:t>cles</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497061</xdr:colOff>
      <xdr:row>16</xdr:row>
      <xdr:rowOff>69599</xdr:rowOff>
    </xdr:from>
    <xdr:to>
      <xdr:col>14</xdr:col>
      <xdr:colOff>401811</xdr:colOff>
      <xdr:row>18</xdr:row>
      <xdr:rowOff>5325</xdr:rowOff>
    </xdr:to>
    <xdr:sp macro="" textlink="">
      <xdr:nvSpPr>
        <xdr:cNvPr id="1433617" name="Text Box 21">
          <a:extLst>
            <a:ext uri="{FF2B5EF4-FFF2-40B4-BE49-F238E27FC236}">
              <a16:creationId xmlns:a16="http://schemas.microsoft.com/office/drawing/2014/main" id="{00000000-0008-0000-1200-000011E01500}"/>
            </a:ext>
          </a:extLst>
        </xdr:cNvPr>
        <xdr:cNvSpPr txBox="1">
          <a:spLocks noChangeArrowheads="1"/>
        </xdr:cNvSpPr>
      </xdr:nvSpPr>
      <xdr:spPr bwMode="auto">
        <a:xfrm>
          <a:off x="9338502" y="5358775"/>
          <a:ext cx="509868" cy="2943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ctr"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13</xdr:col>
      <xdr:colOff>581404</xdr:colOff>
      <xdr:row>30</xdr:row>
      <xdr:rowOff>324869</xdr:rowOff>
    </xdr:from>
    <xdr:to>
      <xdr:col>14</xdr:col>
      <xdr:colOff>506715</xdr:colOff>
      <xdr:row>31</xdr:row>
      <xdr:rowOff>432518</xdr:rowOff>
    </xdr:to>
    <xdr:sp macro="" textlink="">
      <xdr:nvSpPr>
        <xdr:cNvPr id="1433618" name="Text Box 4">
          <a:extLst>
            <a:ext uri="{FF2B5EF4-FFF2-40B4-BE49-F238E27FC236}">
              <a16:creationId xmlns:a16="http://schemas.microsoft.com/office/drawing/2014/main" id="{00000000-0008-0000-1200-000012E01500}"/>
            </a:ext>
          </a:extLst>
        </xdr:cNvPr>
        <xdr:cNvSpPr txBox="1">
          <a:spLocks noChangeArrowheads="1"/>
        </xdr:cNvSpPr>
      </xdr:nvSpPr>
      <xdr:spPr bwMode="auto">
        <a:xfrm>
          <a:off x="9439654" y="8004400"/>
          <a:ext cx="532530" cy="488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ja-JP" altLang="en-US" sz="800" b="0" i="0" u="none" strike="noStrike" baseline="0">
              <a:solidFill>
                <a:srgbClr val="000000"/>
              </a:solidFill>
              <a:latin typeface="+mj-lt"/>
              <a:ea typeface="メイリオ" panose="020B0604030504040204" pitchFamily="50" charset="-128"/>
            </a:rPr>
            <a:t>FY</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fLocksWithSheet="0"/>
  </xdr:twoCellAnchor>
  <xdr:twoCellAnchor>
    <xdr:from>
      <xdr:col>0</xdr:col>
      <xdr:colOff>555625</xdr:colOff>
      <xdr:row>0</xdr:row>
      <xdr:rowOff>631824</xdr:rowOff>
    </xdr:from>
    <xdr:to>
      <xdr:col>15</xdr:col>
      <xdr:colOff>479086</xdr:colOff>
      <xdr:row>2</xdr:row>
      <xdr:rowOff>127363</xdr:rowOff>
    </xdr:to>
    <xdr:sp macro="" textlink="">
      <xdr:nvSpPr>
        <xdr:cNvPr id="20" name="テキスト ボックス 19">
          <a:extLst>
            <a:ext uri="{FF2B5EF4-FFF2-40B4-BE49-F238E27FC236}">
              <a16:creationId xmlns:a16="http://schemas.microsoft.com/office/drawing/2014/main" id="{00000000-0008-0000-1200-000014000000}"/>
            </a:ext>
          </a:extLst>
        </xdr:cNvPr>
        <xdr:cNvSpPr txBox="1"/>
      </xdr:nvSpPr>
      <xdr:spPr>
        <a:xfrm>
          <a:off x="555625" y="631824"/>
          <a:ext cx="10099336" cy="4480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（６）オートオークション － バイクオークション実績推移　</a:t>
          </a:r>
          <a:r>
            <a:rPr kumimoji="1" lang="en-US" altLang="ja-JP" sz="1100" b="0">
              <a:latin typeface="+mj-lt"/>
              <a:ea typeface="メイリオ" panose="020B0604030504040204" pitchFamily="50" charset="-128"/>
            </a:rPr>
            <a:t>Auto Auction Business - Motorcycle Auction Results</a:t>
          </a:r>
          <a:endParaRPr kumimoji="1" lang="ja-JP" altLang="en-US" sz="1200" b="0">
            <a:latin typeface="+mj-lt"/>
            <a:ea typeface="メイリオ" panose="020B0604030504040204" pitchFamily="50" charset="-128"/>
          </a:endParaRPr>
        </a:p>
      </xdr:txBody>
    </xdr:sp>
    <xdr:clientData/>
  </xdr:twoCellAnchor>
  <xdr:twoCellAnchor>
    <xdr:from>
      <xdr:col>0</xdr:col>
      <xdr:colOff>676808</xdr:colOff>
      <xdr:row>15</xdr:row>
      <xdr:rowOff>408807</xdr:rowOff>
    </xdr:from>
    <xdr:to>
      <xdr:col>14</xdr:col>
      <xdr:colOff>94585</xdr:colOff>
      <xdr:row>16</xdr:row>
      <xdr:rowOff>112076</xdr:rowOff>
    </xdr:to>
    <xdr:sp macro="" textlink="">
      <xdr:nvSpPr>
        <xdr:cNvPr id="22" name="Text Box 46">
          <a:extLst>
            <a:ext uri="{FF2B5EF4-FFF2-40B4-BE49-F238E27FC236}">
              <a16:creationId xmlns:a16="http://schemas.microsoft.com/office/drawing/2014/main" id="{00000000-0008-0000-1200-000016000000}"/>
            </a:ext>
          </a:extLst>
        </xdr:cNvPr>
        <xdr:cNvSpPr txBox="1">
          <a:spLocks noChangeArrowheads="1"/>
        </xdr:cNvSpPr>
      </xdr:nvSpPr>
      <xdr:spPr bwMode="auto">
        <a:xfrm>
          <a:off x="676808" y="5076057"/>
          <a:ext cx="8915563" cy="3700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000" b="1" i="0" u="none" strike="noStrike" baseline="0">
              <a:solidFill>
                <a:srgbClr val="000000"/>
              </a:solidFill>
              <a:latin typeface="メイリオ" panose="020B0604030504040204" pitchFamily="50" charset="-128"/>
              <a:ea typeface="メイリオ" panose="020B0604030504040204" pitchFamily="50" charset="-128"/>
            </a:rPr>
            <a:t>バイクオークション出品台数および成約率　</a:t>
          </a:r>
          <a:r>
            <a:rPr lang="en-US" altLang="ja-JP" sz="900" b="0" i="0" u="none" strike="noStrike" baseline="0">
              <a:solidFill>
                <a:srgbClr val="000000"/>
              </a:solidFill>
              <a:latin typeface="+mj-lt"/>
              <a:ea typeface="メイリオ" panose="020B0604030504040204" pitchFamily="50" charset="-128"/>
            </a:rPr>
            <a:t>No. of Motorcycles Consigned and Contract Completion Rate</a:t>
          </a:r>
        </a:p>
      </xdr:txBody>
    </xdr:sp>
    <xdr:clientData/>
  </xdr:twoCellAnchor>
  <xdr:twoCellAnchor>
    <xdr:from>
      <xdr:col>7</xdr:col>
      <xdr:colOff>542018</xdr:colOff>
      <xdr:row>31</xdr:row>
      <xdr:rowOff>513666</xdr:rowOff>
    </xdr:from>
    <xdr:to>
      <xdr:col>8</xdr:col>
      <xdr:colOff>544286</xdr:colOff>
      <xdr:row>34</xdr:row>
      <xdr:rowOff>40817</xdr:rowOff>
    </xdr:to>
    <xdr:sp macro="" textlink="">
      <xdr:nvSpPr>
        <xdr:cNvPr id="23" name="テキスト ボックス 22">
          <a:extLst>
            <a:ext uri="{FF2B5EF4-FFF2-40B4-BE49-F238E27FC236}">
              <a16:creationId xmlns:a16="http://schemas.microsoft.com/office/drawing/2014/main" id="{00000000-0008-0000-1200-000017000000}"/>
            </a:ext>
          </a:extLst>
        </xdr:cNvPr>
        <xdr:cNvSpPr txBox="1"/>
      </xdr:nvSpPr>
      <xdr:spPr>
        <a:xfrm>
          <a:off x="5780768" y="8538479"/>
          <a:ext cx="621393" cy="479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16</a:t>
          </a:r>
        </a:p>
        <a:p>
          <a:pPr algn="ctr">
            <a:lnSpc>
              <a:spcPts val="1300"/>
            </a:lnSpc>
          </a:pPr>
          <a:endPar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xdr:txBody>
    </xdr:sp>
    <xdr:clientData/>
  </xdr:twoCellAnchor>
  <xdr:twoCellAnchor>
    <xdr:from>
      <xdr:col>14</xdr:col>
      <xdr:colOff>564697</xdr:colOff>
      <xdr:row>0</xdr:row>
      <xdr:rowOff>653142</xdr:rowOff>
    </xdr:from>
    <xdr:to>
      <xdr:col>17</xdr:col>
      <xdr:colOff>267606</xdr:colOff>
      <xdr:row>2</xdr:row>
      <xdr:rowOff>27212</xdr:rowOff>
    </xdr:to>
    <xdr:sp macro="" textlink="">
      <xdr:nvSpPr>
        <xdr:cNvPr id="24" name="テキスト ボックス 23">
          <a:extLst>
            <a:ext uri="{FF2B5EF4-FFF2-40B4-BE49-F238E27FC236}">
              <a16:creationId xmlns:a16="http://schemas.microsoft.com/office/drawing/2014/main" id="{00000000-0008-0000-1200-000018000000}"/>
            </a:ext>
          </a:extLst>
        </xdr:cNvPr>
        <xdr:cNvSpPr txBox="1"/>
      </xdr:nvSpPr>
      <xdr:spPr>
        <a:xfrm>
          <a:off x="10184947" y="653142"/>
          <a:ext cx="1294945" cy="312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228600</xdr:colOff>
      <xdr:row>18</xdr:row>
      <xdr:rowOff>190500</xdr:rowOff>
    </xdr:from>
    <xdr:to>
      <xdr:col>1</xdr:col>
      <xdr:colOff>1619250</xdr:colOff>
      <xdr:row>19</xdr:row>
      <xdr:rowOff>161925</xdr:rowOff>
    </xdr:to>
    <xdr:sp macro="" textlink="">
      <xdr:nvSpPr>
        <xdr:cNvPr id="668688" name="Text Box 16">
          <a:extLst>
            <a:ext uri="{FF2B5EF4-FFF2-40B4-BE49-F238E27FC236}">
              <a16:creationId xmlns:a16="http://schemas.microsoft.com/office/drawing/2014/main" id="{00000000-0008-0000-1300-000010340A00}"/>
            </a:ext>
          </a:extLst>
        </xdr:cNvPr>
        <xdr:cNvSpPr txBox="1">
          <a:spLocks noChangeArrowheads="1"/>
        </xdr:cNvSpPr>
      </xdr:nvSpPr>
      <xdr:spPr bwMode="auto">
        <a:xfrm>
          <a:off x="304800" y="3733800"/>
          <a:ext cx="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百万円</a:t>
          </a:r>
          <a:r>
            <a:rPr lang="en-US" altLang="ja-JP" sz="1000" b="0" i="0" u="none" strike="noStrike" baseline="0">
              <a:solidFill>
                <a:srgbClr val="000000"/>
              </a:solidFill>
              <a:latin typeface="ＭＳ Ｐゴシック"/>
              <a:ea typeface="ＭＳ Ｐゴシック"/>
            </a:rPr>
            <a:t>/ Million Yen)</a:t>
          </a:r>
        </a:p>
      </xdr:txBody>
    </xdr:sp>
    <xdr:clientData/>
  </xdr:twoCellAnchor>
  <xdr:twoCellAnchor>
    <xdr:from>
      <xdr:col>0</xdr:col>
      <xdr:colOff>690561</xdr:colOff>
      <xdr:row>16</xdr:row>
      <xdr:rowOff>9527</xdr:rowOff>
    </xdr:from>
    <xdr:to>
      <xdr:col>17</xdr:col>
      <xdr:colOff>554182</xdr:colOff>
      <xdr:row>26</xdr:row>
      <xdr:rowOff>116281</xdr:rowOff>
    </xdr:to>
    <xdr:graphicFrame macro="">
      <xdr:nvGraphicFramePr>
        <xdr:cNvPr id="669009" name="グラフ 22">
          <a:extLst>
            <a:ext uri="{FF2B5EF4-FFF2-40B4-BE49-F238E27FC236}">
              <a16:creationId xmlns:a16="http://schemas.microsoft.com/office/drawing/2014/main" id="{00000000-0008-0000-1300-000051350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70757</xdr:colOff>
      <xdr:row>17</xdr:row>
      <xdr:rowOff>46566</xdr:rowOff>
    </xdr:from>
    <xdr:to>
      <xdr:col>2</xdr:col>
      <xdr:colOff>1282813</xdr:colOff>
      <xdr:row>18</xdr:row>
      <xdr:rowOff>90756</xdr:rowOff>
    </xdr:to>
    <xdr:sp macro="" textlink="">
      <xdr:nvSpPr>
        <xdr:cNvPr id="668690" name="Text Box 18">
          <a:extLst>
            <a:ext uri="{FF2B5EF4-FFF2-40B4-BE49-F238E27FC236}">
              <a16:creationId xmlns:a16="http://schemas.microsoft.com/office/drawing/2014/main" id="{00000000-0008-0000-1300-000012340A00}"/>
            </a:ext>
          </a:extLst>
        </xdr:cNvPr>
        <xdr:cNvSpPr txBox="1">
          <a:spLocks noChangeArrowheads="1"/>
        </xdr:cNvSpPr>
      </xdr:nvSpPr>
      <xdr:spPr bwMode="auto">
        <a:xfrm>
          <a:off x="778328" y="4468887"/>
          <a:ext cx="1402556" cy="1802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Million Yen)</a:t>
          </a:r>
        </a:p>
      </xdr:txBody>
    </xdr:sp>
    <xdr:clientData/>
  </xdr:twoCellAnchor>
  <xdr:twoCellAnchor>
    <xdr:from>
      <xdr:col>11</xdr:col>
      <xdr:colOff>425564</xdr:colOff>
      <xdr:row>17</xdr:row>
      <xdr:rowOff>69696</xdr:rowOff>
    </xdr:from>
    <xdr:to>
      <xdr:col>12</xdr:col>
      <xdr:colOff>316706</xdr:colOff>
      <xdr:row>18</xdr:row>
      <xdr:rowOff>117969</xdr:rowOff>
    </xdr:to>
    <xdr:sp macro="" textlink="">
      <xdr:nvSpPr>
        <xdr:cNvPr id="668695" name="Text Box 23">
          <a:extLst>
            <a:ext uri="{FF2B5EF4-FFF2-40B4-BE49-F238E27FC236}">
              <a16:creationId xmlns:a16="http://schemas.microsoft.com/office/drawing/2014/main" id="{00000000-0008-0000-1300-000017340A00}"/>
            </a:ext>
          </a:extLst>
        </xdr:cNvPr>
        <xdr:cNvSpPr txBox="1">
          <a:spLocks noChangeArrowheads="1"/>
        </xdr:cNvSpPr>
      </xdr:nvSpPr>
      <xdr:spPr bwMode="auto">
        <a:xfrm>
          <a:off x="8445614" y="4527396"/>
          <a:ext cx="481692" cy="1816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11</xdr:col>
      <xdr:colOff>488835</xdr:colOff>
      <xdr:row>25</xdr:row>
      <xdr:rowOff>312965</xdr:rowOff>
    </xdr:from>
    <xdr:to>
      <xdr:col>13</xdr:col>
      <xdr:colOff>69736</xdr:colOff>
      <xdr:row>26</xdr:row>
      <xdr:rowOff>204108</xdr:rowOff>
    </xdr:to>
    <xdr:sp macro="" textlink="">
      <xdr:nvSpPr>
        <xdr:cNvPr id="668696" name="Text Box 24">
          <a:extLst>
            <a:ext uri="{FF2B5EF4-FFF2-40B4-BE49-F238E27FC236}">
              <a16:creationId xmlns:a16="http://schemas.microsoft.com/office/drawing/2014/main" id="{00000000-0008-0000-1300-000018340A00}"/>
            </a:ext>
          </a:extLst>
        </xdr:cNvPr>
        <xdr:cNvSpPr txBox="1">
          <a:spLocks noChangeArrowheads="1"/>
        </xdr:cNvSpPr>
      </xdr:nvSpPr>
      <xdr:spPr bwMode="auto">
        <a:xfrm>
          <a:off x="8476228" y="6300108"/>
          <a:ext cx="751115" cy="4354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8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800" b="0" i="0" u="none" strike="noStrike" baseline="0">
              <a:solidFill>
                <a:srgbClr val="000000"/>
              </a:solidFill>
              <a:latin typeface="+mj-lt"/>
              <a:ea typeface="メイリオ" panose="020B0604030504040204" pitchFamily="50" charset="-128"/>
            </a:rPr>
            <a:t>FY</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535781</xdr:colOff>
      <xdr:row>0</xdr:row>
      <xdr:rowOff>599281</xdr:rowOff>
    </xdr:from>
    <xdr:to>
      <xdr:col>16</xdr:col>
      <xdr:colOff>111125</xdr:colOff>
      <xdr:row>2</xdr:row>
      <xdr:rowOff>12473</xdr:rowOff>
    </xdr:to>
    <xdr:sp macro="" textlink="">
      <xdr:nvSpPr>
        <xdr:cNvPr id="17" name="テキスト ボックス 16">
          <a:extLst>
            <a:ext uri="{FF2B5EF4-FFF2-40B4-BE49-F238E27FC236}">
              <a16:creationId xmlns:a16="http://schemas.microsoft.com/office/drawing/2014/main" id="{00000000-0008-0000-1300-000011000000}"/>
            </a:ext>
          </a:extLst>
        </xdr:cNvPr>
        <xdr:cNvSpPr txBox="1"/>
      </xdr:nvSpPr>
      <xdr:spPr>
        <a:xfrm>
          <a:off x="535781" y="599281"/>
          <a:ext cx="9973469" cy="381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（７）中古自動車等買取販売 － セグメント売上推移　</a:t>
          </a:r>
          <a:r>
            <a:rPr kumimoji="1" lang="en-US" altLang="ja-JP" sz="1200" b="0">
              <a:latin typeface="+mj-lt"/>
              <a:ea typeface="メイリオ" panose="020B0604030504040204" pitchFamily="50" charset="-128"/>
            </a:rPr>
            <a:t>Used Vehicle Sales/Purchases Business - Sales Composition</a:t>
          </a:r>
          <a:endParaRPr kumimoji="1" lang="ja-JP" altLang="en-US" sz="1400" b="0">
            <a:latin typeface="+mj-lt"/>
            <a:ea typeface="メイリオ" panose="020B0604030504040204" pitchFamily="50" charset="-128"/>
          </a:endParaRPr>
        </a:p>
      </xdr:txBody>
    </xdr:sp>
    <xdr:clientData/>
  </xdr:twoCellAnchor>
  <xdr:twoCellAnchor>
    <xdr:from>
      <xdr:col>1</xdr:col>
      <xdr:colOff>7938</xdr:colOff>
      <xdr:row>2</xdr:row>
      <xdr:rowOff>530224</xdr:rowOff>
    </xdr:from>
    <xdr:to>
      <xdr:col>12</xdr:col>
      <xdr:colOff>202407</xdr:colOff>
      <xdr:row>3</xdr:row>
      <xdr:rowOff>251618</xdr:rowOff>
    </xdr:to>
    <xdr:sp macro="" textlink="">
      <xdr:nvSpPr>
        <xdr:cNvPr id="19" name="Text Box 46">
          <a:extLst>
            <a:ext uri="{FF2B5EF4-FFF2-40B4-BE49-F238E27FC236}">
              <a16:creationId xmlns:a16="http://schemas.microsoft.com/office/drawing/2014/main" id="{00000000-0008-0000-1300-000013000000}"/>
            </a:ext>
          </a:extLst>
        </xdr:cNvPr>
        <xdr:cNvSpPr txBox="1">
          <a:spLocks noChangeArrowheads="1"/>
        </xdr:cNvSpPr>
      </xdr:nvSpPr>
      <xdr:spPr bwMode="auto">
        <a:xfrm>
          <a:off x="706438" y="1498599"/>
          <a:ext cx="7544594" cy="2770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中古自動車等買取販売 － セグメント売上推移　</a:t>
          </a:r>
          <a:r>
            <a:rPr lang="en-US" altLang="ja-JP" sz="1050" b="0" i="0" u="none" strike="noStrike" baseline="0">
              <a:solidFill>
                <a:srgbClr val="004098"/>
              </a:solidFill>
              <a:latin typeface="+mj-lt"/>
              <a:ea typeface="メイリオ" panose="020B0604030504040204" pitchFamily="50" charset="-128"/>
            </a:rPr>
            <a:t>Used Vehicle Sales/Purchases Business - Sales Composition</a:t>
          </a:r>
        </a:p>
      </xdr:txBody>
    </xdr:sp>
    <xdr:clientData/>
  </xdr:twoCellAnchor>
  <xdr:twoCellAnchor>
    <xdr:from>
      <xdr:col>0</xdr:col>
      <xdr:colOff>690563</xdr:colOff>
      <xdr:row>26</xdr:row>
      <xdr:rowOff>197970</xdr:rowOff>
    </xdr:from>
    <xdr:to>
      <xdr:col>4</xdr:col>
      <xdr:colOff>523875</xdr:colOff>
      <xdr:row>28</xdr:row>
      <xdr:rowOff>96185</xdr:rowOff>
    </xdr:to>
    <xdr:sp macro="" textlink="">
      <xdr:nvSpPr>
        <xdr:cNvPr id="20" name="Text Box 46">
          <a:extLst>
            <a:ext uri="{FF2B5EF4-FFF2-40B4-BE49-F238E27FC236}">
              <a16:creationId xmlns:a16="http://schemas.microsoft.com/office/drawing/2014/main" id="{00000000-0008-0000-1300-000014000000}"/>
            </a:ext>
          </a:extLst>
        </xdr:cNvPr>
        <xdr:cNvSpPr txBox="1">
          <a:spLocks noChangeArrowheads="1"/>
        </xdr:cNvSpPr>
      </xdr:nvSpPr>
      <xdr:spPr bwMode="auto">
        <a:xfrm>
          <a:off x="690563" y="6843058"/>
          <a:ext cx="3351959" cy="5593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100" b="1" i="0" u="none" strike="noStrike" baseline="0">
              <a:solidFill>
                <a:srgbClr val="004098"/>
              </a:solidFill>
              <a:latin typeface="メイリオ" panose="020B0604030504040204" pitchFamily="50" charset="-128"/>
              <a:ea typeface="メイリオ" panose="020B0604030504040204" pitchFamily="50" charset="-128"/>
            </a:rPr>
            <a:t>ラビット店舗数　</a:t>
          </a:r>
          <a:r>
            <a:rPr lang="en-US" altLang="ja-JP" sz="1050" b="0" i="0" u="none" strike="noStrike" baseline="0">
              <a:solidFill>
                <a:srgbClr val="004098"/>
              </a:solidFill>
              <a:latin typeface="+mj-lt"/>
              <a:ea typeface="メイリオ" panose="020B0604030504040204" pitchFamily="50" charset="-128"/>
            </a:rPr>
            <a:t>Rabbit Chain Shops</a:t>
          </a:r>
        </a:p>
      </xdr:txBody>
    </xdr:sp>
    <xdr:clientData/>
  </xdr:twoCellAnchor>
  <xdr:twoCellAnchor>
    <xdr:from>
      <xdr:col>7</xdr:col>
      <xdr:colOff>365330</xdr:colOff>
      <xdr:row>34</xdr:row>
      <xdr:rowOff>176893</xdr:rowOff>
    </xdr:from>
    <xdr:to>
      <xdr:col>8</xdr:col>
      <xdr:colOff>399348</xdr:colOff>
      <xdr:row>36</xdr:row>
      <xdr:rowOff>47625</xdr:rowOff>
    </xdr:to>
    <xdr:sp macro="" textlink="">
      <xdr:nvSpPr>
        <xdr:cNvPr id="21" name="テキスト ボックス 20">
          <a:extLst>
            <a:ext uri="{FF2B5EF4-FFF2-40B4-BE49-F238E27FC236}">
              <a16:creationId xmlns:a16="http://schemas.microsoft.com/office/drawing/2014/main" id="{00000000-0008-0000-1300-000015000000}"/>
            </a:ext>
          </a:extLst>
        </xdr:cNvPr>
        <xdr:cNvSpPr txBox="1"/>
      </xdr:nvSpPr>
      <xdr:spPr>
        <a:xfrm>
          <a:off x="6045694" y="9009166"/>
          <a:ext cx="622836" cy="286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17</a:t>
          </a:r>
        </a:p>
        <a:p>
          <a:pPr algn="ctr">
            <a:lnSpc>
              <a:spcPts val="1300"/>
            </a:lnSpc>
          </a:pPr>
          <a:endPar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xdr:txBody>
    </xdr:sp>
    <xdr:clientData/>
  </xdr:twoCellAnchor>
  <xdr:twoCellAnchor>
    <xdr:from>
      <xdr:col>15</xdr:col>
      <xdr:colOff>365125</xdr:colOff>
      <xdr:row>0</xdr:row>
      <xdr:rowOff>671286</xdr:rowOff>
    </xdr:from>
    <xdr:to>
      <xdr:col>17</xdr:col>
      <xdr:colOff>464910</xdr:colOff>
      <xdr:row>2</xdr:row>
      <xdr:rowOff>9070</xdr:rowOff>
    </xdr:to>
    <xdr:sp macro="" textlink="">
      <xdr:nvSpPr>
        <xdr:cNvPr id="22" name="テキスト ボックス 21">
          <a:extLst>
            <a:ext uri="{FF2B5EF4-FFF2-40B4-BE49-F238E27FC236}">
              <a16:creationId xmlns:a16="http://schemas.microsoft.com/office/drawing/2014/main" id="{00000000-0008-0000-1300-000016000000}"/>
            </a:ext>
          </a:extLst>
        </xdr:cNvPr>
        <xdr:cNvSpPr txBox="1"/>
      </xdr:nvSpPr>
      <xdr:spPr>
        <a:xfrm>
          <a:off x="10189482" y="671286"/>
          <a:ext cx="1269999" cy="303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a:solidFill>
                <a:srgbClr val="BDC3C4"/>
              </a:solidFill>
              <a:latin typeface="メイリオ" panose="020B0604030504040204" pitchFamily="50" charset="-128"/>
              <a:ea typeface="メイリオ" panose="020B0604030504040204" pitchFamily="50" charset="-128"/>
            </a:rPr>
            <a:t>1.</a:t>
          </a:r>
          <a:r>
            <a:rPr kumimoji="1" lang="ja-JP" altLang="en-US" sz="9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wsDr>
</file>

<file path=xl/drawings/drawing29.xml><?xml version="1.0" encoding="utf-8"?>
<c:userShapes xmlns:c="http://schemas.openxmlformats.org/drawingml/2006/chart">
  <cdr:relSizeAnchor xmlns:cdr="http://schemas.openxmlformats.org/drawingml/2006/chartDrawing">
    <cdr:from>
      <cdr:x>0.00359</cdr:x>
      <cdr:y>0</cdr:y>
    </cdr:from>
    <cdr:to>
      <cdr:x>0.60107</cdr:x>
      <cdr:y>0.10702</cdr:y>
    </cdr:to>
    <cdr:sp macro="" textlink="">
      <cdr:nvSpPr>
        <cdr:cNvPr id="2" name="Text Box 46">
          <a:extLst xmlns:a="http://schemas.openxmlformats.org/drawingml/2006/main">
            <a:ext uri="{FF2B5EF4-FFF2-40B4-BE49-F238E27FC236}">
              <a16:creationId xmlns:a16="http://schemas.microsoft.com/office/drawing/2014/main" id="{00000000-0008-0000-0D00-000019000000}"/>
            </a:ext>
          </a:extLst>
        </cdr:cNvPr>
        <cdr:cNvSpPr txBox="1">
          <a:spLocks xmlns:a="http://schemas.openxmlformats.org/drawingml/2006/main" noChangeArrowheads="1"/>
        </cdr:cNvSpPr>
      </cdr:nvSpPr>
      <cdr:spPr bwMode="auto">
        <a:xfrm xmlns:a="http://schemas.openxmlformats.org/drawingml/2006/main">
          <a:off x="40788" y="0"/>
          <a:ext cx="6788363" cy="24296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18288" rIns="27432" bIns="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中古自動車等買取販売　売上推移　</a:t>
          </a:r>
          <a:r>
            <a:rPr lang="en-US" altLang="ja-JP" sz="800" b="0" i="0" u="none" strike="noStrike" baseline="0">
              <a:solidFill>
                <a:srgbClr val="000000"/>
              </a:solidFill>
              <a:latin typeface="+mj-lt"/>
              <a:ea typeface="メイリオ" panose="020B0604030504040204" pitchFamily="50" charset="-128"/>
            </a:rPr>
            <a:t>Used Vehicle Sales/Purchases - Net Sales and Operating Margin</a:t>
          </a:r>
        </a:p>
      </cdr:txBody>
    </cdr:sp>
  </cdr:relSizeAnchor>
</c:userShapes>
</file>

<file path=xl/drawings/drawing30.xml><?xml version="1.0" encoding="utf-8"?>
<xdr:wsDr xmlns:xdr="http://schemas.openxmlformats.org/drawingml/2006/spreadsheetDrawing" xmlns:a="http://schemas.openxmlformats.org/drawingml/2006/main">
  <xdr:twoCellAnchor>
    <xdr:from>
      <xdr:col>0</xdr:col>
      <xdr:colOff>873125</xdr:colOff>
      <xdr:row>16</xdr:row>
      <xdr:rowOff>74118</xdr:rowOff>
    </xdr:from>
    <xdr:to>
      <xdr:col>12</xdr:col>
      <xdr:colOff>264583</xdr:colOff>
      <xdr:row>17</xdr:row>
      <xdr:rowOff>202594</xdr:rowOff>
    </xdr:to>
    <xdr:sp macro="" textlink="">
      <xdr:nvSpPr>
        <xdr:cNvPr id="2" name="Text Box 46">
          <a:extLst>
            <a:ext uri="{FF2B5EF4-FFF2-40B4-BE49-F238E27FC236}">
              <a16:creationId xmlns:a16="http://schemas.microsoft.com/office/drawing/2014/main" id="{00000000-0008-0000-1400-00000C000000}"/>
            </a:ext>
          </a:extLst>
        </xdr:cNvPr>
        <xdr:cNvSpPr txBox="1">
          <a:spLocks noChangeArrowheads="1"/>
        </xdr:cNvSpPr>
      </xdr:nvSpPr>
      <xdr:spPr bwMode="auto">
        <a:xfrm>
          <a:off x="873125" y="7760793"/>
          <a:ext cx="9030758" cy="3380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スクラップ鉄価格（</a:t>
          </a:r>
          <a:r>
            <a:rPr lang="en-US" altLang="ja-JP" sz="1200" b="1" i="0" u="none" strike="noStrike" baseline="0">
              <a:solidFill>
                <a:srgbClr val="004098"/>
              </a:solidFill>
              <a:latin typeface="メイリオ" panose="020B0604030504040204" pitchFamily="50" charset="-128"/>
              <a:ea typeface="メイリオ" panose="020B0604030504040204" pitchFamily="50" charset="-128"/>
            </a:rPr>
            <a:t>H2</a:t>
          </a: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平均）推移　</a:t>
          </a:r>
          <a:r>
            <a:rPr lang="en-US" altLang="ja-JP" sz="1100" b="0" i="0" u="none" strike="noStrike" baseline="0">
              <a:solidFill>
                <a:srgbClr val="004098"/>
              </a:solidFill>
              <a:latin typeface="+mj-lt"/>
              <a:ea typeface="メイリオ" panose="020B0604030504040204" pitchFamily="50" charset="-128"/>
            </a:rPr>
            <a:t>Changes in Market Prices of Ferrous Scrap</a:t>
          </a:r>
          <a:r>
            <a:rPr lang="ja-JP" altLang="en-US" sz="1100" b="0" i="0" u="none" strike="noStrike" baseline="0">
              <a:solidFill>
                <a:srgbClr val="004098"/>
              </a:solidFill>
              <a:latin typeface="+mj-lt"/>
              <a:ea typeface="メイリオ" panose="020B0604030504040204" pitchFamily="50" charset="-128"/>
            </a:rPr>
            <a:t>（</a:t>
          </a:r>
          <a:r>
            <a:rPr lang="en-US" altLang="ja-JP" sz="1100" b="0" i="0" u="none" strike="noStrike" baseline="0">
              <a:solidFill>
                <a:srgbClr val="004098"/>
              </a:solidFill>
              <a:latin typeface="+mj-lt"/>
              <a:ea typeface="メイリオ" panose="020B0604030504040204" pitchFamily="50" charset="-128"/>
            </a:rPr>
            <a:t>average for grade H2</a:t>
          </a:r>
          <a:r>
            <a:rPr lang="ja-JP" altLang="en-US" sz="1100" b="0" i="0" u="none" strike="noStrike" baseline="0">
              <a:solidFill>
                <a:srgbClr val="004098"/>
              </a:solidFill>
              <a:latin typeface="+mj-lt"/>
              <a:ea typeface="メイリオ" panose="020B0604030504040204" pitchFamily="50" charset="-128"/>
            </a:rPr>
            <a:t>）</a:t>
          </a:r>
          <a:endParaRPr lang="en-US" altLang="ja-JP" sz="1100" b="0" i="0" u="none" strike="noStrike" baseline="0">
            <a:solidFill>
              <a:srgbClr val="004098"/>
            </a:solidFill>
            <a:latin typeface="+mj-lt"/>
            <a:ea typeface="メイリオ" panose="020B0604030504040204" pitchFamily="50" charset="-128"/>
          </a:endParaRPr>
        </a:p>
      </xdr:txBody>
    </xdr:sp>
    <xdr:clientData/>
  </xdr:twoCellAnchor>
  <xdr:twoCellAnchor>
    <xdr:from>
      <xdr:col>9</xdr:col>
      <xdr:colOff>380379</xdr:colOff>
      <xdr:row>24</xdr:row>
      <xdr:rowOff>152583</xdr:rowOff>
    </xdr:from>
    <xdr:to>
      <xdr:col>18</xdr:col>
      <xdr:colOff>334642</xdr:colOff>
      <xdr:row>25</xdr:row>
      <xdr:rowOff>251638</xdr:rowOff>
    </xdr:to>
    <xdr:sp macro="" textlink="">
      <xdr:nvSpPr>
        <xdr:cNvPr id="3" name="Text Box 46">
          <a:extLst>
            <a:ext uri="{FF2B5EF4-FFF2-40B4-BE49-F238E27FC236}">
              <a16:creationId xmlns:a16="http://schemas.microsoft.com/office/drawing/2014/main" id="{00000000-0008-0000-1400-000003000000}"/>
            </a:ext>
          </a:extLst>
        </xdr:cNvPr>
        <xdr:cNvSpPr txBox="1">
          <a:spLocks noChangeArrowheads="1"/>
        </xdr:cNvSpPr>
      </xdr:nvSpPr>
      <xdr:spPr bwMode="auto">
        <a:xfrm>
          <a:off x="7847979" y="9649008"/>
          <a:ext cx="6469363" cy="3086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18288" rIns="27432"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スクラップ鉄価格推移（</a:t>
          </a:r>
          <a:r>
            <a:rPr lang="en-US" altLang="ja-JP" sz="900" b="1" i="0" u="none" strike="noStrike" baseline="0">
              <a:solidFill>
                <a:srgbClr val="000000"/>
              </a:solidFill>
              <a:latin typeface="メイリオ" panose="020B0604030504040204" pitchFamily="50" charset="-128"/>
              <a:ea typeface="メイリオ" panose="020B0604030504040204" pitchFamily="50" charset="-128"/>
            </a:rPr>
            <a:t>H2</a:t>
          </a:r>
          <a:r>
            <a:rPr lang="ja-JP" altLang="en-US" sz="900" b="1" i="0" u="none" strike="noStrike" baseline="0">
              <a:solidFill>
                <a:srgbClr val="000000"/>
              </a:solidFill>
              <a:latin typeface="メイリオ" panose="020B0604030504040204" pitchFamily="50" charset="-128"/>
              <a:ea typeface="メイリオ" panose="020B0604030504040204" pitchFamily="50" charset="-128"/>
            </a:rPr>
            <a:t>平均）　</a:t>
          </a:r>
          <a:r>
            <a:rPr lang="en-US" altLang="ja-JP" sz="800" b="0" i="0" u="none" strike="noStrike" baseline="0">
              <a:solidFill>
                <a:srgbClr val="000000"/>
              </a:solidFill>
              <a:latin typeface="+mj-lt"/>
              <a:ea typeface="メイリオ" panose="020B0604030504040204" pitchFamily="50" charset="-128"/>
            </a:rPr>
            <a:t>Changes in Market Prices of Ferrous</a:t>
          </a:r>
          <a:r>
            <a:rPr lang="ja-JP" altLang="en-US" sz="800" b="0" i="0" u="none" strike="noStrike" baseline="0">
              <a:solidFill>
                <a:srgbClr val="000000"/>
              </a:solidFill>
              <a:latin typeface="+mj-lt"/>
              <a:ea typeface="メイリオ" panose="020B0604030504040204" pitchFamily="50" charset="-128"/>
            </a:rPr>
            <a:t> </a:t>
          </a:r>
          <a:r>
            <a:rPr lang="en-US" altLang="ja-JP" sz="800" b="0" i="0" u="none" strike="noStrike" baseline="0">
              <a:solidFill>
                <a:srgbClr val="000000"/>
              </a:solidFill>
              <a:latin typeface="+mj-lt"/>
              <a:ea typeface="メイリオ" panose="020B0604030504040204" pitchFamily="50" charset="-128"/>
            </a:rPr>
            <a:t>Scrap</a:t>
          </a:r>
          <a:r>
            <a:rPr lang="ja-JP" altLang="en-US" sz="800" b="0" i="0" u="none" strike="noStrike" baseline="0">
              <a:solidFill>
                <a:srgbClr val="000000"/>
              </a:solidFill>
              <a:latin typeface="+mj-lt"/>
              <a:ea typeface="メイリオ" panose="020B0604030504040204" pitchFamily="50" charset="-128"/>
            </a:rPr>
            <a:t>（</a:t>
          </a:r>
          <a:r>
            <a:rPr lang="en-US" altLang="ja-JP" sz="800" b="0" i="0" u="none" strike="noStrike" baseline="0">
              <a:solidFill>
                <a:srgbClr val="000000"/>
              </a:solidFill>
              <a:latin typeface="+mj-lt"/>
              <a:ea typeface="メイリオ" panose="020B0604030504040204" pitchFamily="50" charset="-128"/>
            </a:rPr>
            <a:t>average for grade H2</a:t>
          </a:r>
          <a:r>
            <a:rPr lang="ja-JP" altLang="en-US" sz="800" b="0" i="0" u="none" strike="noStrike" baseline="0">
              <a:solidFill>
                <a:srgbClr val="000000"/>
              </a:solidFill>
              <a:latin typeface="+mj-lt"/>
              <a:ea typeface="メイリオ" panose="020B0604030504040204" pitchFamily="50" charset="-128"/>
            </a:rPr>
            <a:t>）</a:t>
          </a:r>
          <a:endParaRPr lang="en-US" altLang="ja-JP" sz="800" b="0" i="0" u="none" strike="noStrike" baseline="0">
            <a:solidFill>
              <a:srgbClr val="000000"/>
            </a:solidFill>
            <a:latin typeface="+mj-lt"/>
            <a:ea typeface="メイリオ" panose="020B0604030504040204" pitchFamily="50" charset="-128"/>
          </a:endParaRPr>
        </a:p>
      </xdr:txBody>
    </xdr:sp>
    <xdr:clientData/>
  </xdr:twoCellAnchor>
  <xdr:twoCellAnchor>
    <xdr:from>
      <xdr:col>0</xdr:col>
      <xdr:colOff>877727</xdr:colOff>
      <xdr:row>25</xdr:row>
      <xdr:rowOff>9525</xdr:rowOff>
    </xdr:from>
    <xdr:to>
      <xdr:col>12</xdr:col>
      <xdr:colOff>555710</xdr:colOff>
      <xdr:row>40</xdr:row>
      <xdr:rowOff>257175</xdr:rowOff>
    </xdr:to>
    <xdr:grpSp>
      <xdr:nvGrpSpPr>
        <xdr:cNvPr id="4" name="グループ化 3">
          <a:extLst>
            <a:ext uri="{FF2B5EF4-FFF2-40B4-BE49-F238E27FC236}">
              <a16:creationId xmlns:a16="http://schemas.microsoft.com/office/drawing/2014/main" id="{00000000-0008-0000-1400-000010000000}"/>
            </a:ext>
          </a:extLst>
        </xdr:cNvPr>
        <xdr:cNvGrpSpPr/>
      </xdr:nvGrpSpPr>
      <xdr:grpSpPr>
        <a:xfrm>
          <a:off x="877727" y="6562725"/>
          <a:ext cx="9574458" cy="3048000"/>
          <a:chOff x="843162" y="8744427"/>
          <a:chExt cx="9311713" cy="3302276"/>
        </a:xfrm>
      </xdr:grpSpPr>
      <xdr:graphicFrame macro="">
        <xdr:nvGraphicFramePr>
          <xdr:cNvPr id="5" name="グラフ 26">
            <a:extLst>
              <a:ext uri="{FF2B5EF4-FFF2-40B4-BE49-F238E27FC236}">
                <a16:creationId xmlns:a16="http://schemas.microsoft.com/office/drawing/2014/main" id="{00000000-0008-0000-1400-000004000000}"/>
              </a:ext>
            </a:extLst>
          </xdr:cNvPr>
          <xdr:cNvGraphicFramePr>
            <a:graphicFrameLocks/>
          </xdr:cNvGraphicFramePr>
        </xdr:nvGraphicFramePr>
        <xdr:xfrm>
          <a:off x="930240" y="8744427"/>
          <a:ext cx="9224635" cy="330227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6" name="Text Box 18">
            <a:extLst>
              <a:ext uri="{FF2B5EF4-FFF2-40B4-BE49-F238E27FC236}">
                <a16:creationId xmlns:a16="http://schemas.microsoft.com/office/drawing/2014/main" id="{00000000-0008-0000-1400-000007000000}"/>
              </a:ext>
            </a:extLst>
          </xdr:cNvPr>
          <xdr:cNvSpPr txBox="1">
            <a:spLocks noChangeArrowheads="1"/>
          </xdr:cNvSpPr>
        </xdr:nvSpPr>
        <xdr:spPr bwMode="auto">
          <a:xfrm>
            <a:off x="843162" y="9102128"/>
            <a:ext cx="1405618" cy="166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600" b="0" i="0" u="none" strike="noStrike" baseline="0">
                <a:solidFill>
                  <a:srgbClr val="000000"/>
                </a:solidFill>
                <a:latin typeface="+mj-lt"/>
                <a:ea typeface="メイリオ" panose="020B0604030504040204" pitchFamily="50" charset="-128"/>
              </a:rPr>
              <a:t>Million Yen</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7" name="Text Box 23">
            <a:extLst>
              <a:ext uri="{FF2B5EF4-FFF2-40B4-BE49-F238E27FC236}">
                <a16:creationId xmlns:a16="http://schemas.microsoft.com/office/drawing/2014/main" id="{00000000-0008-0000-1400-000008000000}"/>
              </a:ext>
            </a:extLst>
          </xdr:cNvPr>
          <xdr:cNvSpPr txBox="1">
            <a:spLocks noChangeArrowheads="1"/>
          </xdr:cNvSpPr>
        </xdr:nvSpPr>
        <xdr:spPr bwMode="auto">
          <a:xfrm>
            <a:off x="6795786" y="9168986"/>
            <a:ext cx="447771" cy="1663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grpSp>
    <xdr:clientData/>
  </xdr:twoCellAnchor>
  <xdr:twoCellAnchor>
    <xdr:from>
      <xdr:col>0</xdr:col>
      <xdr:colOff>706439</xdr:colOff>
      <xdr:row>0</xdr:row>
      <xdr:rowOff>778164</xdr:rowOff>
    </xdr:from>
    <xdr:to>
      <xdr:col>9</xdr:col>
      <xdr:colOff>704850</xdr:colOff>
      <xdr:row>2</xdr:row>
      <xdr:rowOff>45306</xdr:rowOff>
    </xdr:to>
    <xdr:sp macro="" textlink="">
      <xdr:nvSpPr>
        <xdr:cNvPr id="8" name="テキスト ボックス 7">
          <a:extLst>
            <a:ext uri="{FF2B5EF4-FFF2-40B4-BE49-F238E27FC236}">
              <a16:creationId xmlns:a16="http://schemas.microsoft.com/office/drawing/2014/main" id="{00000000-0008-0000-1400-000009000000}"/>
            </a:ext>
          </a:extLst>
        </xdr:cNvPr>
        <xdr:cNvSpPr txBox="1"/>
      </xdr:nvSpPr>
      <xdr:spPr>
        <a:xfrm>
          <a:off x="706439" y="778164"/>
          <a:ext cx="7466011" cy="3720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（８）リサイクル － セグメント売上推移　</a:t>
          </a:r>
          <a:r>
            <a:rPr kumimoji="1" lang="en-US" altLang="ja-JP" sz="1200" b="0">
              <a:latin typeface="+mj-lt"/>
              <a:ea typeface="メイリオ" panose="020B0604030504040204" pitchFamily="50" charset="-128"/>
            </a:rPr>
            <a:t>Recycling</a:t>
          </a:r>
          <a:r>
            <a:rPr kumimoji="1" lang="en-US" altLang="ja-JP" sz="1100" b="0">
              <a:solidFill>
                <a:schemeClr val="dk1"/>
              </a:solidFill>
              <a:effectLst/>
              <a:latin typeface="+mn-lt"/>
              <a:ea typeface="+mn-ea"/>
              <a:cs typeface="+mn-cs"/>
            </a:rPr>
            <a:t> Business </a:t>
          </a:r>
          <a:r>
            <a:rPr kumimoji="1" lang="en-US" altLang="ja-JP" sz="1200" b="0">
              <a:latin typeface="+mj-lt"/>
              <a:ea typeface="メイリオ" panose="020B0604030504040204" pitchFamily="50" charset="-128"/>
            </a:rPr>
            <a:t> - Sales Composition</a:t>
          </a:r>
          <a:endParaRPr kumimoji="1" lang="ja-JP" altLang="en-US" sz="1400" b="0">
            <a:latin typeface="+mj-lt"/>
            <a:ea typeface="メイリオ" panose="020B0604030504040204" pitchFamily="50" charset="-128"/>
          </a:endParaRPr>
        </a:p>
      </xdr:txBody>
    </xdr:sp>
    <xdr:clientData/>
  </xdr:twoCellAnchor>
  <xdr:twoCellAnchor>
    <xdr:from>
      <xdr:col>0</xdr:col>
      <xdr:colOff>878568</xdr:colOff>
      <xdr:row>2</xdr:row>
      <xdr:rowOff>737280</xdr:rowOff>
    </xdr:from>
    <xdr:to>
      <xdr:col>9</xdr:col>
      <xdr:colOff>625816</xdr:colOff>
      <xdr:row>3</xdr:row>
      <xdr:rowOff>334849</xdr:rowOff>
    </xdr:to>
    <xdr:sp macro="" textlink="">
      <xdr:nvSpPr>
        <xdr:cNvPr id="9" name="Text Box 46">
          <a:extLst>
            <a:ext uri="{FF2B5EF4-FFF2-40B4-BE49-F238E27FC236}">
              <a16:creationId xmlns:a16="http://schemas.microsoft.com/office/drawing/2014/main" id="{00000000-0008-0000-1400-00000A000000}"/>
            </a:ext>
          </a:extLst>
        </xdr:cNvPr>
        <xdr:cNvSpPr txBox="1">
          <a:spLocks noChangeArrowheads="1"/>
        </xdr:cNvSpPr>
      </xdr:nvSpPr>
      <xdr:spPr bwMode="auto">
        <a:xfrm>
          <a:off x="878568" y="1575480"/>
          <a:ext cx="7214848" cy="3214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リサイクル－ セグメント売上推移　</a:t>
          </a:r>
          <a:r>
            <a:rPr lang="en-US" altLang="ja-JP" sz="1100" b="0" i="0" u="none" strike="noStrike" baseline="0">
              <a:solidFill>
                <a:srgbClr val="004098"/>
              </a:solidFill>
              <a:latin typeface="+mj-lt"/>
              <a:ea typeface="メイリオ" panose="020B0604030504040204" pitchFamily="50" charset="-128"/>
            </a:rPr>
            <a:t>Recycling - Sales Composition</a:t>
          </a:r>
        </a:p>
      </xdr:txBody>
    </xdr:sp>
    <xdr:clientData/>
  </xdr:twoCellAnchor>
  <xdr:twoCellAnchor>
    <xdr:from>
      <xdr:col>0</xdr:col>
      <xdr:colOff>884582</xdr:colOff>
      <xdr:row>24</xdr:row>
      <xdr:rowOff>188997</xdr:rowOff>
    </xdr:from>
    <xdr:to>
      <xdr:col>7</xdr:col>
      <xdr:colOff>190499</xdr:colOff>
      <xdr:row>25</xdr:row>
      <xdr:rowOff>225342</xdr:rowOff>
    </xdr:to>
    <xdr:sp macro="" textlink="">
      <xdr:nvSpPr>
        <xdr:cNvPr id="10" name="Text Box 46">
          <a:extLst>
            <a:ext uri="{FF2B5EF4-FFF2-40B4-BE49-F238E27FC236}">
              <a16:creationId xmlns:a16="http://schemas.microsoft.com/office/drawing/2014/main" id="{00000000-0008-0000-1400-00000B000000}"/>
            </a:ext>
          </a:extLst>
        </xdr:cNvPr>
        <xdr:cNvSpPr txBox="1">
          <a:spLocks noChangeArrowheads="1"/>
        </xdr:cNvSpPr>
      </xdr:nvSpPr>
      <xdr:spPr bwMode="auto">
        <a:xfrm>
          <a:off x="884582" y="9685422"/>
          <a:ext cx="5325717" cy="2458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18288" rIns="27432"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リサイクル　売上推移　</a:t>
          </a:r>
          <a:r>
            <a:rPr lang="en-US" altLang="ja-JP" sz="800" b="0" i="0" u="none" strike="noStrike" baseline="0">
              <a:solidFill>
                <a:srgbClr val="000000"/>
              </a:solidFill>
              <a:latin typeface="+mj-lt"/>
              <a:ea typeface="メイリオ" panose="020B0604030504040204" pitchFamily="50" charset="-128"/>
            </a:rPr>
            <a:t>Recycling Business  - Net Sales and Operating Margin</a:t>
          </a:r>
        </a:p>
      </xdr:txBody>
    </xdr:sp>
    <xdr:clientData/>
  </xdr:twoCellAnchor>
  <xdr:twoCellAnchor>
    <xdr:from>
      <xdr:col>8</xdr:col>
      <xdr:colOff>237506</xdr:colOff>
      <xdr:row>40</xdr:row>
      <xdr:rowOff>26406</xdr:rowOff>
    </xdr:from>
    <xdr:to>
      <xdr:col>9</xdr:col>
      <xdr:colOff>4481</xdr:colOff>
      <xdr:row>40</xdr:row>
      <xdr:rowOff>238532</xdr:rowOff>
    </xdr:to>
    <xdr:sp macro="" textlink="">
      <xdr:nvSpPr>
        <xdr:cNvPr id="11" name="テキスト ボックス 10">
          <a:extLst>
            <a:ext uri="{FF2B5EF4-FFF2-40B4-BE49-F238E27FC236}">
              <a16:creationId xmlns:a16="http://schemas.microsoft.com/office/drawing/2014/main" id="{00000000-0008-0000-1400-00000D000000}"/>
            </a:ext>
          </a:extLst>
        </xdr:cNvPr>
        <xdr:cNvSpPr txBox="1"/>
      </xdr:nvSpPr>
      <xdr:spPr>
        <a:xfrm>
          <a:off x="6981206" y="12675606"/>
          <a:ext cx="490875" cy="212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18</a:t>
          </a:r>
        </a:p>
        <a:p>
          <a:pPr algn="ctr">
            <a:lnSpc>
              <a:spcPts val="1300"/>
            </a:lnSpc>
          </a:pPr>
          <a:endPar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xdr:txBody>
    </xdr:sp>
    <xdr:clientData/>
  </xdr:twoCellAnchor>
  <xdr:twoCellAnchor>
    <xdr:from>
      <xdr:col>15</xdr:col>
      <xdr:colOff>33337</xdr:colOff>
      <xdr:row>0</xdr:row>
      <xdr:rowOff>823913</xdr:rowOff>
    </xdr:from>
    <xdr:to>
      <xdr:col>17</xdr:col>
      <xdr:colOff>433387</xdr:colOff>
      <xdr:row>2</xdr:row>
      <xdr:rowOff>80963</xdr:rowOff>
    </xdr:to>
    <xdr:sp macro="" textlink="">
      <xdr:nvSpPr>
        <xdr:cNvPr id="12" name="テキスト ボックス 11">
          <a:extLst>
            <a:ext uri="{FF2B5EF4-FFF2-40B4-BE49-F238E27FC236}">
              <a16:creationId xmlns:a16="http://schemas.microsoft.com/office/drawing/2014/main" id="{00000000-0008-0000-1400-00000E000000}"/>
            </a:ext>
          </a:extLst>
        </xdr:cNvPr>
        <xdr:cNvSpPr txBox="1"/>
      </xdr:nvSpPr>
      <xdr:spPr>
        <a:xfrm>
          <a:off x="11844337" y="823913"/>
          <a:ext cx="184785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100" b="1">
              <a:solidFill>
                <a:srgbClr val="BDC3C4"/>
              </a:solidFill>
              <a:latin typeface="メイリオ" panose="020B0604030504040204" pitchFamily="50" charset="-128"/>
              <a:ea typeface="メイリオ" panose="020B0604030504040204" pitchFamily="50" charset="-128"/>
            </a:rPr>
            <a:t>1.</a:t>
          </a:r>
          <a:r>
            <a:rPr kumimoji="1" lang="ja-JP" altLang="en-US" sz="1100" b="1">
              <a:solidFill>
                <a:srgbClr val="BDC3C4"/>
              </a:solidFill>
              <a:latin typeface="メイリオ" panose="020B0604030504040204" pitchFamily="50" charset="-128"/>
              <a:ea typeface="メイリオ" panose="020B0604030504040204" pitchFamily="50" charset="-128"/>
            </a:rPr>
            <a:t>セグメント</a:t>
          </a:r>
        </a:p>
      </xdr:txBody>
    </xdr:sp>
    <xdr:clientData/>
  </xdr:twoCellAnchor>
  <xdr:twoCellAnchor>
    <xdr:from>
      <xdr:col>9</xdr:col>
      <xdr:colOff>310943</xdr:colOff>
      <xdr:row>26</xdr:row>
      <xdr:rowOff>137991</xdr:rowOff>
    </xdr:from>
    <xdr:to>
      <xdr:col>18</xdr:col>
      <xdr:colOff>219079</xdr:colOff>
      <xdr:row>42</xdr:row>
      <xdr:rowOff>108383</xdr:rowOff>
    </xdr:to>
    <xdr:grpSp>
      <xdr:nvGrpSpPr>
        <xdr:cNvPr id="13" name="グループ化 12">
          <a:extLst>
            <a:ext uri="{FF2B5EF4-FFF2-40B4-BE49-F238E27FC236}">
              <a16:creationId xmlns:a16="http://schemas.microsoft.com/office/drawing/2014/main" id="{00000000-0008-0000-1400-000011000000}"/>
            </a:ext>
          </a:extLst>
        </xdr:cNvPr>
        <xdr:cNvGrpSpPr/>
      </xdr:nvGrpSpPr>
      <xdr:grpSpPr>
        <a:xfrm>
          <a:off x="8035718" y="6995991"/>
          <a:ext cx="6423236" cy="3018392"/>
          <a:chOff x="7780246" y="9163769"/>
          <a:chExt cx="6597011" cy="3126013"/>
        </a:xfrm>
      </xdr:grpSpPr>
      <xdr:graphicFrame macro="">
        <xdr:nvGraphicFramePr>
          <xdr:cNvPr id="14" name="グラフ 17">
            <a:extLst>
              <a:ext uri="{FF2B5EF4-FFF2-40B4-BE49-F238E27FC236}">
                <a16:creationId xmlns:a16="http://schemas.microsoft.com/office/drawing/2014/main" id="{00000000-0008-0000-1400-000002000000}"/>
              </a:ext>
            </a:extLst>
          </xdr:cNvPr>
          <xdr:cNvGraphicFramePr>
            <a:graphicFrameLocks/>
          </xdr:cNvGraphicFramePr>
        </xdr:nvGraphicFramePr>
        <xdr:xfrm>
          <a:off x="7818671" y="9163769"/>
          <a:ext cx="6062624" cy="3126013"/>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15" name="Text Box 38">
            <a:extLst>
              <a:ext uri="{FF2B5EF4-FFF2-40B4-BE49-F238E27FC236}">
                <a16:creationId xmlns:a16="http://schemas.microsoft.com/office/drawing/2014/main" id="{00000000-0008-0000-1400-000006000000}"/>
              </a:ext>
            </a:extLst>
          </xdr:cNvPr>
          <xdr:cNvSpPr txBox="1">
            <a:spLocks noChangeArrowheads="1"/>
          </xdr:cNvSpPr>
        </xdr:nvSpPr>
        <xdr:spPr bwMode="auto">
          <a:xfrm>
            <a:off x="13730706" y="11075484"/>
            <a:ext cx="646551" cy="2917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sp macro="" textlink="">
        <xdr:nvSpPr>
          <xdr:cNvPr id="16" name="Text Box 19">
            <a:extLst>
              <a:ext uri="{FF2B5EF4-FFF2-40B4-BE49-F238E27FC236}">
                <a16:creationId xmlns:a16="http://schemas.microsoft.com/office/drawing/2014/main" id="{00000000-0008-0000-1400-00000F000000}"/>
              </a:ext>
            </a:extLst>
          </xdr:cNvPr>
          <xdr:cNvSpPr txBox="1">
            <a:spLocks noChangeArrowheads="1"/>
          </xdr:cNvSpPr>
        </xdr:nvSpPr>
        <xdr:spPr bwMode="auto">
          <a:xfrm>
            <a:off x="7780246" y="9182439"/>
            <a:ext cx="1880785" cy="1915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円</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/M</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ｔ   </a:t>
            </a:r>
            <a:r>
              <a:rPr lang="en-US" altLang="ja-JP" sz="600" b="0" i="0" u="none" strike="noStrike" baseline="0">
                <a:solidFill>
                  <a:srgbClr val="000000"/>
                </a:solidFill>
                <a:latin typeface="+mj-lt"/>
                <a:ea typeface="メイリオ" panose="020B0604030504040204" pitchFamily="50" charset="-128"/>
              </a:rPr>
              <a:t>Yen/Mt</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grpSp>
    <xdr:clientData/>
  </xdr:twoCellAnchor>
  <xdr:twoCellAnchor>
    <xdr:from>
      <xdr:col>8</xdr:col>
      <xdr:colOff>122470</xdr:colOff>
      <xdr:row>38</xdr:row>
      <xdr:rowOff>63481</xdr:rowOff>
    </xdr:from>
    <xdr:to>
      <xdr:col>9</xdr:col>
      <xdr:colOff>228529</xdr:colOff>
      <xdr:row>38</xdr:row>
      <xdr:rowOff>209237</xdr:rowOff>
    </xdr:to>
    <xdr:sp macro="" textlink="">
      <xdr:nvSpPr>
        <xdr:cNvPr id="17" name="Text Box 38">
          <a:extLst>
            <a:ext uri="{FF2B5EF4-FFF2-40B4-BE49-F238E27FC236}">
              <a16:creationId xmlns:a16="http://schemas.microsoft.com/office/drawing/2014/main" id="{00000000-0008-0000-1400-000005000000}"/>
            </a:ext>
          </a:extLst>
        </xdr:cNvPr>
        <xdr:cNvSpPr txBox="1">
          <a:spLocks noChangeArrowheads="1"/>
        </xdr:cNvSpPr>
      </xdr:nvSpPr>
      <xdr:spPr bwMode="auto">
        <a:xfrm>
          <a:off x="6879617" y="8938540"/>
          <a:ext cx="834441" cy="1457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6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600" b="0" i="0" u="none" strike="noStrike" baseline="0">
              <a:solidFill>
                <a:srgbClr val="000000"/>
              </a:solidFill>
              <a:latin typeface="+mj-lt"/>
              <a:ea typeface="メイリオ" panose="020B0604030504040204" pitchFamily="50" charset="-128"/>
            </a:rPr>
            <a:t>FY</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635000</xdr:colOff>
      <xdr:row>25</xdr:row>
      <xdr:rowOff>139701</xdr:rowOff>
    </xdr:from>
    <xdr:to>
      <xdr:col>16</xdr:col>
      <xdr:colOff>47625</xdr:colOff>
      <xdr:row>37</xdr:row>
      <xdr:rowOff>95251</xdr:rowOff>
    </xdr:to>
    <xdr:graphicFrame macro="">
      <xdr:nvGraphicFramePr>
        <xdr:cNvPr id="86193" name="グラフ 18">
          <a:extLst>
            <a:ext uri="{FF2B5EF4-FFF2-40B4-BE49-F238E27FC236}">
              <a16:creationId xmlns:a16="http://schemas.microsoft.com/office/drawing/2014/main" id="{00000000-0008-0000-1500-0000B1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26</xdr:row>
      <xdr:rowOff>163233</xdr:rowOff>
    </xdr:from>
    <xdr:to>
      <xdr:col>1</xdr:col>
      <xdr:colOff>1400175</xdr:colOff>
      <xdr:row>27</xdr:row>
      <xdr:rowOff>153708</xdr:rowOff>
    </xdr:to>
    <xdr:sp macro="" textlink="">
      <xdr:nvSpPr>
        <xdr:cNvPr id="86035" name="Text Box 19">
          <a:extLst>
            <a:ext uri="{FF2B5EF4-FFF2-40B4-BE49-F238E27FC236}">
              <a16:creationId xmlns:a16="http://schemas.microsoft.com/office/drawing/2014/main" id="{00000000-0008-0000-1500-000013500100}"/>
            </a:ext>
          </a:extLst>
        </xdr:cNvPr>
        <xdr:cNvSpPr txBox="1">
          <a:spLocks noChangeArrowheads="1"/>
        </xdr:cNvSpPr>
      </xdr:nvSpPr>
      <xdr:spPr bwMode="auto">
        <a:xfrm>
          <a:off x="787400" y="6449733"/>
          <a:ext cx="13906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l" rtl="0">
            <a:defRPr sz="1000"/>
          </a:pP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600" b="0" i="0" u="none" strike="noStrike" baseline="0">
              <a:solidFill>
                <a:srgbClr val="000000"/>
              </a:solidFill>
              <a:latin typeface="メイリオ" panose="020B0604030504040204" pitchFamily="50" charset="-128"/>
              <a:ea typeface="メイリオ" panose="020B0604030504040204" pitchFamily="50" charset="-128"/>
            </a:rPr>
            <a:t>百万円　</a:t>
          </a:r>
          <a:r>
            <a:rPr lang="en-US" altLang="ja-JP" sz="600" b="0" i="0" u="none" strike="noStrike" baseline="0">
              <a:solidFill>
                <a:srgbClr val="000000"/>
              </a:solidFill>
              <a:latin typeface="+mj-lt"/>
              <a:ea typeface="メイリオ" panose="020B0604030504040204" pitchFamily="50" charset="-128"/>
            </a:rPr>
            <a:t>Million Yen</a:t>
          </a:r>
          <a:r>
            <a:rPr lang="en-US" altLang="ja-JP" sz="6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12</xdr:col>
      <xdr:colOff>457200</xdr:colOff>
      <xdr:row>27</xdr:row>
      <xdr:rowOff>20358</xdr:rowOff>
    </xdr:from>
    <xdr:to>
      <xdr:col>13</xdr:col>
      <xdr:colOff>352425</xdr:colOff>
      <xdr:row>28</xdr:row>
      <xdr:rowOff>10833</xdr:rowOff>
    </xdr:to>
    <xdr:sp macro="" textlink="">
      <xdr:nvSpPr>
        <xdr:cNvPr id="86036" name="Text Box 20">
          <a:extLst>
            <a:ext uri="{FF2B5EF4-FFF2-40B4-BE49-F238E27FC236}">
              <a16:creationId xmlns:a16="http://schemas.microsoft.com/office/drawing/2014/main" id="{00000000-0008-0000-1500-000014500100}"/>
            </a:ext>
          </a:extLst>
        </xdr:cNvPr>
        <xdr:cNvSpPr txBox="1">
          <a:spLocks noChangeArrowheads="1"/>
        </xdr:cNvSpPr>
      </xdr:nvSpPr>
      <xdr:spPr bwMode="auto">
        <a:xfrm>
          <a:off x="10410825" y="6497358"/>
          <a:ext cx="482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r>
            <a:rPr lang="ja-JP" altLang="en-US" sz="800" b="0" i="0" u="none" strike="noStrike" baseline="0">
              <a:solidFill>
                <a:srgbClr val="000000"/>
              </a:solidFill>
              <a:latin typeface="メイリオ" panose="020B0604030504040204" pitchFamily="50" charset="-128"/>
              <a:ea typeface="メイリオ" panose="020B0604030504040204" pitchFamily="50" charset="-128"/>
            </a:rPr>
            <a:t>％</a:t>
          </a:r>
          <a:r>
            <a:rPr lang="en-US" altLang="ja-JP" sz="8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12</xdr:col>
      <xdr:colOff>487642</xdr:colOff>
      <xdr:row>35</xdr:row>
      <xdr:rowOff>158750</xdr:rowOff>
    </xdr:from>
    <xdr:to>
      <xdr:col>14</xdr:col>
      <xdr:colOff>55655</xdr:colOff>
      <xdr:row>36</xdr:row>
      <xdr:rowOff>187325</xdr:rowOff>
    </xdr:to>
    <xdr:sp macro="" textlink="">
      <xdr:nvSpPr>
        <xdr:cNvPr id="86037" name="Text Box 21">
          <a:extLst>
            <a:ext uri="{FF2B5EF4-FFF2-40B4-BE49-F238E27FC236}">
              <a16:creationId xmlns:a16="http://schemas.microsoft.com/office/drawing/2014/main" id="{00000000-0008-0000-1500-000015500100}"/>
            </a:ext>
          </a:extLst>
        </xdr:cNvPr>
        <xdr:cNvSpPr txBox="1">
          <a:spLocks noChangeArrowheads="1"/>
        </xdr:cNvSpPr>
      </xdr:nvSpPr>
      <xdr:spPr bwMode="auto">
        <a:xfrm>
          <a:off x="10472083" y="8081309"/>
          <a:ext cx="755837"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en-US" sz="700" b="0" i="0" u="none" strike="noStrike" baseline="0">
              <a:solidFill>
                <a:srgbClr val="000000"/>
              </a:solidFill>
              <a:latin typeface="メイリオ" panose="020B0604030504040204" pitchFamily="50" charset="-128"/>
              <a:ea typeface="メイリオ" panose="020B0604030504040204" pitchFamily="50" charset="-128"/>
            </a:rPr>
            <a:t>（期　</a:t>
          </a:r>
          <a:r>
            <a:rPr lang="en-US" altLang="ja-JP" sz="700" b="0" i="0" u="none" strike="noStrike" baseline="0">
              <a:solidFill>
                <a:srgbClr val="000000"/>
              </a:solidFill>
              <a:latin typeface="+mj-lt"/>
              <a:ea typeface="メイリオ" panose="020B0604030504040204" pitchFamily="50" charset="-128"/>
            </a:rPr>
            <a:t>FY</a:t>
          </a:r>
          <a:r>
            <a:rPr lang="en-US" altLang="ja-JP" sz="700" b="0" i="0" u="none" strike="noStrike" baseline="0">
              <a:solidFill>
                <a:srgbClr val="000000"/>
              </a:solidFill>
              <a:latin typeface="メイリオ" panose="020B0604030504040204" pitchFamily="50" charset="-128"/>
              <a:ea typeface="メイリオ" panose="020B0604030504040204" pitchFamily="50" charset="-128"/>
            </a:rPr>
            <a:t>)</a:t>
          </a:r>
        </a:p>
      </xdr:txBody>
    </xdr:sp>
    <xdr:clientData/>
  </xdr:twoCellAnchor>
  <xdr:twoCellAnchor>
    <xdr:from>
      <xdr:col>0</xdr:col>
      <xdr:colOff>593912</xdr:colOff>
      <xdr:row>0</xdr:row>
      <xdr:rowOff>673100</xdr:rowOff>
    </xdr:from>
    <xdr:to>
      <xdr:col>9</xdr:col>
      <xdr:colOff>190687</xdr:colOff>
      <xdr:row>2</xdr:row>
      <xdr:rowOff>45577</xdr:rowOff>
    </xdr:to>
    <xdr:sp macro="" textlink="">
      <xdr:nvSpPr>
        <xdr:cNvPr id="10" name="テキスト ボックス 9">
          <a:extLst>
            <a:ext uri="{FF2B5EF4-FFF2-40B4-BE49-F238E27FC236}">
              <a16:creationId xmlns:a16="http://schemas.microsoft.com/office/drawing/2014/main" id="{00000000-0008-0000-1500-00000A000000}"/>
            </a:ext>
          </a:extLst>
        </xdr:cNvPr>
        <xdr:cNvSpPr txBox="1"/>
      </xdr:nvSpPr>
      <xdr:spPr>
        <a:xfrm>
          <a:off x="593912" y="673100"/>
          <a:ext cx="7788275" cy="37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（１）連結損益計算書　</a:t>
          </a:r>
          <a:r>
            <a:rPr kumimoji="1" lang="en-US" altLang="ja-JP" sz="1200" b="0">
              <a:latin typeface="+mj-lt"/>
              <a:ea typeface="メイリオ" panose="020B0604030504040204" pitchFamily="50" charset="-128"/>
            </a:rPr>
            <a:t>Consolidated Statements of Income</a:t>
          </a:r>
          <a:endParaRPr kumimoji="1" lang="ja-JP" altLang="en-US" sz="1400" b="0">
            <a:latin typeface="+mj-lt"/>
            <a:ea typeface="メイリオ" panose="020B0604030504040204" pitchFamily="50" charset="-128"/>
          </a:endParaRPr>
        </a:p>
      </xdr:txBody>
    </xdr:sp>
    <xdr:clientData/>
  </xdr:twoCellAnchor>
  <xdr:twoCellAnchor>
    <xdr:from>
      <xdr:col>13</xdr:col>
      <xdr:colOff>508000</xdr:colOff>
      <xdr:row>0</xdr:row>
      <xdr:rowOff>730250</xdr:rowOff>
    </xdr:from>
    <xdr:to>
      <xdr:col>16</xdr:col>
      <xdr:colOff>20410</xdr:colOff>
      <xdr:row>2</xdr:row>
      <xdr:rowOff>52159</xdr:rowOff>
    </xdr:to>
    <xdr:sp macro="" textlink="">
      <xdr:nvSpPr>
        <xdr:cNvPr id="11" name="テキスト ボックス 10">
          <a:extLst>
            <a:ext uri="{FF2B5EF4-FFF2-40B4-BE49-F238E27FC236}">
              <a16:creationId xmlns:a16="http://schemas.microsoft.com/office/drawing/2014/main" id="{00000000-0008-0000-1500-00000B000000}"/>
            </a:ext>
          </a:extLst>
        </xdr:cNvPr>
        <xdr:cNvSpPr txBox="1"/>
      </xdr:nvSpPr>
      <xdr:spPr>
        <a:xfrm>
          <a:off x="11049000" y="730250"/>
          <a:ext cx="1274535" cy="322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00" b="1">
              <a:solidFill>
                <a:srgbClr val="BDC3C4"/>
              </a:solidFill>
              <a:latin typeface="メイリオ" panose="020B0604030504040204" pitchFamily="50" charset="-128"/>
              <a:ea typeface="メイリオ" panose="020B0604030504040204" pitchFamily="50" charset="-128"/>
            </a:rPr>
            <a:t>2.</a:t>
          </a:r>
          <a:r>
            <a:rPr kumimoji="1" lang="ja-JP" altLang="en-US" sz="1000" b="1">
              <a:solidFill>
                <a:srgbClr val="BDC3C4"/>
              </a:solidFill>
              <a:latin typeface="メイリオ" panose="020B0604030504040204" pitchFamily="50" charset="-128"/>
              <a:ea typeface="メイリオ" panose="020B0604030504040204" pitchFamily="50" charset="-128"/>
            </a:rPr>
            <a:t>連結</a:t>
          </a:r>
        </a:p>
      </xdr:txBody>
    </xdr:sp>
    <xdr:clientData/>
  </xdr:twoCellAnchor>
  <xdr:twoCellAnchor>
    <xdr:from>
      <xdr:col>1</xdr:col>
      <xdr:colOff>0</xdr:colOff>
      <xdr:row>25</xdr:row>
      <xdr:rowOff>127000</xdr:rowOff>
    </xdr:from>
    <xdr:to>
      <xdr:col>6</xdr:col>
      <xdr:colOff>157389</xdr:colOff>
      <xdr:row>27</xdr:row>
      <xdr:rowOff>56241</xdr:rowOff>
    </xdr:to>
    <xdr:sp macro="" textlink="">
      <xdr:nvSpPr>
        <xdr:cNvPr id="12" name="Text Box 46">
          <a:extLst>
            <a:ext uri="{FF2B5EF4-FFF2-40B4-BE49-F238E27FC236}">
              <a16:creationId xmlns:a16="http://schemas.microsoft.com/office/drawing/2014/main" id="{00000000-0008-0000-1500-00000C000000}"/>
            </a:ext>
          </a:extLst>
        </xdr:cNvPr>
        <xdr:cNvSpPr txBox="1">
          <a:spLocks noChangeArrowheads="1"/>
        </xdr:cNvSpPr>
      </xdr:nvSpPr>
      <xdr:spPr bwMode="auto">
        <a:xfrm>
          <a:off x="777875" y="6175375"/>
          <a:ext cx="5666014" cy="3102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18288" rIns="27432"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1" i="0" u="none" strike="noStrike" baseline="0">
              <a:solidFill>
                <a:srgbClr val="000000"/>
              </a:solidFill>
              <a:latin typeface="メイリオ" panose="020B0604030504040204" pitchFamily="50" charset="-128"/>
              <a:ea typeface="メイリオ" panose="020B0604030504040204" pitchFamily="50" charset="-128"/>
            </a:rPr>
            <a:t>連結売上高および営業利益率　</a:t>
          </a:r>
          <a:r>
            <a:rPr lang="en-US" altLang="ja-JP" sz="800" b="0" i="0" u="none" strike="noStrike" baseline="0">
              <a:solidFill>
                <a:srgbClr val="000000"/>
              </a:solidFill>
              <a:latin typeface="+mj-lt"/>
              <a:ea typeface="メイリオ" panose="020B0604030504040204" pitchFamily="50" charset="-128"/>
            </a:rPr>
            <a:t>Net Sales and Operating Margin</a:t>
          </a:r>
        </a:p>
      </xdr:txBody>
    </xdr:sp>
    <xdr:clientData/>
  </xdr:twoCellAnchor>
  <xdr:twoCellAnchor>
    <xdr:from>
      <xdr:col>5</xdr:col>
      <xdr:colOff>412749</xdr:colOff>
      <xdr:row>38</xdr:row>
      <xdr:rowOff>111125</xdr:rowOff>
    </xdr:from>
    <xdr:to>
      <xdr:col>6</xdr:col>
      <xdr:colOff>446767</xdr:colOff>
      <xdr:row>40</xdr:row>
      <xdr:rowOff>167821</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6222999" y="8612188"/>
          <a:ext cx="629331" cy="437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19</a:t>
          </a:r>
        </a:p>
        <a:p>
          <a:pPr algn="ctr">
            <a:lnSpc>
              <a:spcPts val="1300"/>
            </a:lnSpc>
          </a:pPr>
          <a:endPar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800099</xdr:colOff>
      <xdr:row>0</xdr:row>
      <xdr:rowOff>919161</xdr:rowOff>
    </xdr:from>
    <xdr:to>
      <xdr:col>8</xdr:col>
      <xdr:colOff>363536</xdr:colOff>
      <xdr:row>2</xdr:row>
      <xdr:rowOff>109076</xdr:rowOff>
    </xdr:to>
    <xdr:sp macro="" textlink="">
      <xdr:nvSpPr>
        <xdr:cNvPr id="9" name="テキスト ボックス 8">
          <a:extLst>
            <a:ext uri="{FF2B5EF4-FFF2-40B4-BE49-F238E27FC236}">
              <a16:creationId xmlns:a16="http://schemas.microsoft.com/office/drawing/2014/main" id="{00000000-0008-0000-1600-000009000000}"/>
            </a:ext>
          </a:extLst>
        </xdr:cNvPr>
        <xdr:cNvSpPr txBox="1"/>
      </xdr:nvSpPr>
      <xdr:spPr>
        <a:xfrm>
          <a:off x="800099" y="919161"/>
          <a:ext cx="7754937" cy="380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latin typeface="メイリオ" panose="020B0604030504040204" pitchFamily="50" charset="-128"/>
              <a:ea typeface="メイリオ" panose="020B0604030504040204" pitchFamily="50" charset="-128"/>
            </a:rPr>
            <a:t>（２）連結貸借対照表　</a:t>
          </a:r>
          <a:r>
            <a:rPr kumimoji="1" lang="en-US" altLang="ja-JP" sz="1600" b="0">
              <a:latin typeface="+mj-lt"/>
              <a:ea typeface="メイリオ" panose="020B0604030504040204" pitchFamily="50" charset="-128"/>
            </a:rPr>
            <a:t>Consolidated Balance Sheet</a:t>
          </a:r>
          <a:endParaRPr kumimoji="1" lang="ja-JP" altLang="en-US" sz="1800" b="0">
            <a:latin typeface="+mj-lt"/>
            <a:ea typeface="メイリオ" panose="020B0604030504040204" pitchFamily="50" charset="-128"/>
          </a:endParaRPr>
        </a:p>
      </xdr:txBody>
    </xdr:sp>
    <xdr:clientData/>
  </xdr:twoCellAnchor>
  <xdr:twoCellAnchor>
    <xdr:from>
      <xdr:col>17</xdr:col>
      <xdr:colOff>252416</xdr:colOff>
      <xdr:row>1</xdr:row>
      <xdr:rowOff>33338</xdr:rowOff>
    </xdr:from>
    <xdr:to>
      <xdr:col>19</xdr:col>
      <xdr:colOff>88676</xdr:colOff>
      <xdr:row>3</xdr:row>
      <xdr:rowOff>128588</xdr:rowOff>
    </xdr:to>
    <xdr:sp macro="" textlink="">
      <xdr:nvSpPr>
        <xdr:cNvPr id="10" name="テキスト ボックス 9">
          <a:extLst>
            <a:ext uri="{FF2B5EF4-FFF2-40B4-BE49-F238E27FC236}">
              <a16:creationId xmlns:a16="http://schemas.microsoft.com/office/drawing/2014/main" id="{00000000-0008-0000-1600-00000A000000}"/>
            </a:ext>
          </a:extLst>
        </xdr:cNvPr>
        <xdr:cNvSpPr txBox="1"/>
      </xdr:nvSpPr>
      <xdr:spPr>
        <a:xfrm>
          <a:off x="14873291" y="985838"/>
          <a:ext cx="126501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400" b="1">
              <a:solidFill>
                <a:srgbClr val="BDC3C4"/>
              </a:solidFill>
              <a:latin typeface="メイリオ" panose="020B0604030504040204" pitchFamily="50" charset="-128"/>
              <a:ea typeface="メイリオ" panose="020B0604030504040204" pitchFamily="50" charset="-128"/>
            </a:rPr>
            <a:t>2.</a:t>
          </a:r>
          <a:r>
            <a:rPr kumimoji="1" lang="ja-JP" altLang="en-US" sz="1400" b="1">
              <a:solidFill>
                <a:srgbClr val="BDC3C4"/>
              </a:solidFill>
              <a:latin typeface="メイリオ" panose="020B0604030504040204" pitchFamily="50" charset="-128"/>
              <a:ea typeface="メイリオ" panose="020B0604030504040204" pitchFamily="50" charset="-128"/>
            </a:rPr>
            <a:t>連結</a:t>
          </a:r>
        </a:p>
      </xdr:txBody>
    </xdr:sp>
    <xdr:clientData/>
  </xdr:twoCellAnchor>
  <xdr:twoCellAnchor>
    <xdr:from>
      <xdr:col>8</xdr:col>
      <xdr:colOff>38098</xdr:colOff>
      <xdr:row>60</xdr:row>
      <xdr:rowOff>23774</xdr:rowOff>
    </xdr:from>
    <xdr:to>
      <xdr:col>8</xdr:col>
      <xdr:colOff>640441</xdr:colOff>
      <xdr:row>61</xdr:row>
      <xdr:rowOff>67833</xdr:rowOff>
    </xdr:to>
    <xdr:sp macro="" textlink="">
      <xdr:nvSpPr>
        <xdr:cNvPr id="11" name="テキスト ボックス 10">
          <a:extLst>
            <a:ext uri="{FF2B5EF4-FFF2-40B4-BE49-F238E27FC236}">
              <a16:creationId xmlns:a16="http://schemas.microsoft.com/office/drawing/2014/main" id="{00000000-0008-0000-1600-00000B000000}"/>
            </a:ext>
          </a:extLst>
        </xdr:cNvPr>
        <xdr:cNvSpPr txBox="1"/>
      </xdr:nvSpPr>
      <xdr:spPr>
        <a:xfrm>
          <a:off x="9058833" y="10904686"/>
          <a:ext cx="602343" cy="335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pPr algn="ctr">
            <a:lnSpc>
              <a:spcPts val="1300"/>
            </a:lnSpc>
          </a:pPr>
          <a:r>
            <a:rPr kumimoji="1" lang="en-US" altLang="ja-JP" sz="20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20</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676275</xdr:colOff>
      <xdr:row>0</xdr:row>
      <xdr:rowOff>800100</xdr:rowOff>
    </xdr:from>
    <xdr:to>
      <xdr:col>11</xdr:col>
      <xdr:colOff>533400</xdr:colOff>
      <xdr:row>2</xdr:row>
      <xdr:rowOff>107490</xdr:rowOff>
    </xdr:to>
    <xdr:sp macro="" textlink="">
      <xdr:nvSpPr>
        <xdr:cNvPr id="9" name="テキスト ボックス 8">
          <a:extLst>
            <a:ext uri="{FF2B5EF4-FFF2-40B4-BE49-F238E27FC236}">
              <a16:creationId xmlns:a16="http://schemas.microsoft.com/office/drawing/2014/main" id="{00000000-0008-0000-1700-000009000000}"/>
            </a:ext>
          </a:extLst>
        </xdr:cNvPr>
        <xdr:cNvSpPr txBox="1"/>
      </xdr:nvSpPr>
      <xdr:spPr>
        <a:xfrm>
          <a:off x="676275" y="800100"/>
          <a:ext cx="10410825" cy="431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メイリオ" panose="020B0604030504040204" pitchFamily="50" charset="-128"/>
              <a:ea typeface="メイリオ" panose="020B0604030504040204" pitchFamily="50" charset="-128"/>
            </a:rPr>
            <a:t>（３）連結キャッシュ・フロー計算書　</a:t>
          </a:r>
          <a:r>
            <a:rPr kumimoji="1" lang="en-US" altLang="ja-JP" sz="1400" b="0">
              <a:latin typeface="+mj-lt"/>
              <a:ea typeface="メイリオ" panose="020B0604030504040204" pitchFamily="50" charset="-128"/>
            </a:rPr>
            <a:t>Consolidated Statements of Cash Flows</a:t>
          </a:r>
          <a:endParaRPr kumimoji="1" lang="ja-JP" altLang="en-US" sz="1600" b="0">
            <a:latin typeface="+mj-lt"/>
            <a:ea typeface="メイリオ" panose="020B0604030504040204" pitchFamily="50" charset="-128"/>
          </a:endParaRPr>
        </a:p>
      </xdr:txBody>
    </xdr:sp>
    <xdr:clientData/>
  </xdr:twoCellAnchor>
  <xdr:twoCellAnchor>
    <xdr:from>
      <xdr:col>14</xdr:col>
      <xdr:colOff>400050</xdr:colOff>
      <xdr:row>0</xdr:row>
      <xdr:rowOff>860425</xdr:rowOff>
    </xdr:from>
    <xdr:to>
      <xdr:col>16</xdr:col>
      <xdr:colOff>125185</xdr:colOff>
      <xdr:row>2</xdr:row>
      <xdr:rowOff>215900</xdr:rowOff>
    </xdr:to>
    <xdr:sp macro="" textlink="">
      <xdr:nvSpPr>
        <xdr:cNvPr id="10" name="テキスト ボックス 9">
          <a:extLst>
            <a:ext uri="{FF2B5EF4-FFF2-40B4-BE49-F238E27FC236}">
              <a16:creationId xmlns:a16="http://schemas.microsoft.com/office/drawing/2014/main" id="{00000000-0008-0000-1700-00000A000000}"/>
            </a:ext>
          </a:extLst>
        </xdr:cNvPr>
        <xdr:cNvSpPr txBox="1"/>
      </xdr:nvSpPr>
      <xdr:spPr>
        <a:xfrm>
          <a:off x="13125450" y="860425"/>
          <a:ext cx="1172935" cy="479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200" b="1">
              <a:solidFill>
                <a:srgbClr val="BDC3C4"/>
              </a:solidFill>
              <a:latin typeface="メイリオ" panose="020B0604030504040204" pitchFamily="50" charset="-128"/>
              <a:ea typeface="メイリオ" panose="020B0604030504040204" pitchFamily="50" charset="-128"/>
            </a:rPr>
            <a:t>2.</a:t>
          </a:r>
          <a:r>
            <a:rPr kumimoji="1" lang="ja-JP" altLang="en-US" sz="1200" b="1">
              <a:solidFill>
                <a:srgbClr val="BDC3C4"/>
              </a:solidFill>
              <a:latin typeface="メイリオ" panose="020B0604030504040204" pitchFamily="50" charset="-128"/>
              <a:ea typeface="メイリオ" panose="020B0604030504040204" pitchFamily="50" charset="-128"/>
            </a:rPr>
            <a:t>連結</a:t>
          </a:r>
        </a:p>
      </xdr:txBody>
    </xdr:sp>
    <xdr:clientData/>
  </xdr:twoCellAnchor>
  <xdr:twoCellAnchor>
    <xdr:from>
      <xdr:col>6</xdr:col>
      <xdr:colOff>352425</xdr:colOff>
      <xdr:row>39</xdr:row>
      <xdr:rowOff>95250</xdr:rowOff>
    </xdr:from>
    <xdr:to>
      <xdr:col>7</xdr:col>
      <xdr:colOff>186418</xdr:colOff>
      <xdr:row>41</xdr:row>
      <xdr:rowOff>12246</xdr:rowOff>
    </xdr:to>
    <xdr:sp macro="" textlink="">
      <xdr:nvSpPr>
        <xdr:cNvPr id="11" name="テキスト ボックス 10">
          <a:extLst>
            <a:ext uri="{FF2B5EF4-FFF2-40B4-BE49-F238E27FC236}">
              <a16:creationId xmlns:a16="http://schemas.microsoft.com/office/drawing/2014/main" id="{00000000-0008-0000-1700-00000B000000}"/>
            </a:ext>
          </a:extLst>
        </xdr:cNvPr>
        <xdr:cNvSpPr txBox="1"/>
      </xdr:nvSpPr>
      <xdr:spPr>
        <a:xfrm>
          <a:off x="7286625" y="10401300"/>
          <a:ext cx="557893" cy="297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8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21</a:t>
          </a:r>
        </a:p>
        <a:p>
          <a:pPr algn="ctr">
            <a:lnSpc>
              <a:spcPts val="1300"/>
            </a:lnSpc>
          </a:pPr>
          <a:endParaRPr kumimoji="1" lang="en-US" altLang="ja-JP" sz="18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587827</xdr:colOff>
      <xdr:row>0</xdr:row>
      <xdr:rowOff>661307</xdr:rowOff>
    </xdr:from>
    <xdr:to>
      <xdr:col>10</xdr:col>
      <xdr:colOff>812345</xdr:colOff>
      <xdr:row>2</xdr:row>
      <xdr:rowOff>153754</xdr:rowOff>
    </xdr:to>
    <xdr:sp macro="" textlink="">
      <xdr:nvSpPr>
        <xdr:cNvPr id="7" name="テキスト ボックス 6">
          <a:extLst>
            <a:ext uri="{FF2B5EF4-FFF2-40B4-BE49-F238E27FC236}">
              <a16:creationId xmlns:a16="http://schemas.microsoft.com/office/drawing/2014/main" id="{00000000-0008-0000-1800-00000E000000}"/>
            </a:ext>
          </a:extLst>
        </xdr:cNvPr>
        <xdr:cNvSpPr txBox="1"/>
      </xdr:nvSpPr>
      <xdr:spPr>
        <a:xfrm>
          <a:off x="587827" y="661307"/>
          <a:ext cx="10187668" cy="435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メイリオ" panose="020B0604030504040204" pitchFamily="50" charset="-128"/>
              <a:ea typeface="メイリオ" panose="020B0604030504040204" pitchFamily="50" charset="-128"/>
            </a:rPr>
            <a:t>（４）</a:t>
          </a:r>
          <a:r>
            <a:rPr kumimoji="1" lang="en-US" altLang="ja-JP" sz="1400" b="1">
              <a:latin typeface="メイリオ" panose="020B0604030504040204" pitchFamily="50" charset="-128"/>
              <a:ea typeface="メイリオ" panose="020B0604030504040204" pitchFamily="50" charset="-128"/>
            </a:rPr>
            <a:t>2024</a:t>
          </a:r>
          <a:r>
            <a:rPr kumimoji="1" lang="ja-JP" altLang="en-US" sz="1400" b="1">
              <a:latin typeface="メイリオ" panose="020B0604030504040204" pitchFamily="50" charset="-128"/>
              <a:ea typeface="メイリオ" panose="020B0604030504040204" pitchFamily="50" charset="-128"/>
            </a:rPr>
            <a:t>年</a:t>
          </a:r>
          <a:r>
            <a:rPr kumimoji="1" lang="en-US" altLang="ja-JP" sz="1400" b="1">
              <a:latin typeface="メイリオ" panose="020B0604030504040204" pitchFamily="50" charset="-128"/>
              <a:ea typeface="メイリオ" panose="020B0604030504040204" pitchFamily="50" charset="-128"/>
            </a:rPr>
            <a:t>3</a:t>
          </a:r>
          <a:r>
            <a:rPr kumimoji="1" lang="ja-JP" altLang="en-US" sz="1400" b="1">
              <a:latin typeface="メイリオ" panose="020B0604030504040204" pitchFamily="50" charset="-128"/>
              <a:ea typeface="メイリオ" panose="020B0604030504040204" pitchFamily="50" charset="-128"/>
            </a:rPr>
            <a:t>月期の計画（連結）　</a:t>
          </a:r>
          <a:r>
            <a:rPr kumimoji="1" lang="en-US" altLang="ja-JP" sz="1200" b="0">
              <a:latin typeface="+mj-lt"/>
              <a:ea typeface="メイリオ" panose="020B0604030504040204" pitchFamily="50" charset="-128"/>
            </a:rPr>
            <a:t>Forecast for the Fiscal Year Ending March 2024 (Consolidated)</a:t>
          </a:r>
          <a:endParaRPr kumimoji="1" lang="ja-JP" altLang="en-US" sz="1400" b="0">
            <a:latin typeface="+mj-lt"/>
            <a:ea typeface="メイリオ" panose="020B0604030504040204" pitchFamily="50" charset="-128"/>
          </a:endParaRPr>
        </a:p>
      </xdr:txBody>
    </xdr:sp>
    <xdr:clientData/>
  </xdr:twoCellAnchor>
  <xdr:twoCellAnchor>
    <xdr:from>
      <xdr:col>10</xdr:col>
      <xdr:colOff>898071</xdr:colOff>
      <xdr:row>1</xdr:row>
      <xdr:rowOff>17010</xdr:rowOff>
    </xdr:from>
    <xdr:to>
      <xdr:col>12</xdr:col>
      <xdr:colOff>106135</xdr:colOff>
      <xdr:row>2</xdr:row>
      <xdr:rowOff>251506</xdr:rowOff>
    </xdr:to>
    <xdr:sp macro="" textlink="">
      <xdr:nvSpPr>
        <xdr:cNvPr id="8" name="テキスト ボックス 7">
          <a:extLst>
            <a:ext uri="{FF2B5EF4-FFF2-40B4-BE49-F238E27FC236}">
              <a16:creationId xmlns:a16="http://schemas.microsoft.com/office/drawing/2014/main" id="{00000000-0008-0000-1800-00000F000000}"/>
            </a:ext>
          </a:extLst>
        </xdr:cNvPr>
        <xdr:cNvSpPr txBox="1"/>
      </xdr:nvSpPr>
      <xdr:spPr>
        <a:xfrm>
          <a:off x="10861221" y="712335"/>
          <a:ext cx="1227364" cy="482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100" b="1">
              <a:solidFill>
                <a:srgbClr val="BDC3C4"/>
              </a:solidFill>
              <a:latin typeface="メイリオ" panose="020B0604030504040204" pitchFamily="50" charset="-128"/>
              <a:ea typeface="メイリオ" panose="020B0604030504040204" pitchFamily="50" charset="-128"/>
            </a:rPr>
            <a:t>2.</a:t>
          </a:r>
          <a:r>
            <a:rPr kumimoji="1" lang="ja-JP" altLang="en-US" sz="1100" b="1">
              <a:solidFill>
                <a:srgbClr val="BDC3C4"/>
              </a:solidFill>
              <a:latin typeface="メイリオ" panose="020B0604030504040204" pitchFamily="50" charset="-128"/>
              <a:ea typeface="メイリオ" panose="020B0604030504040204" pitchFamily="50" charset="-128"/>
            </a:rPr>
            <a:t>連結</a:t>
          </a:r>
        </a:p>
      </xdr:txBody>
    </xdr:sp>
    <xdr:clientData/>
  </xdr:twoCellAnchor>
  <xdr:twoCellAnchor>
    <xdr:from>
      <xdr:col>1</xdr:col>
      <xdr:colOff>13607</xdr:colOff>
      <xdr:row>2</xdr:row>
      <xdr:rowOff>639535</xdr:rowOff>
    </xdr:from>
    <xdr:to>
      <xdr:col>6</xdr:col>
      <xdr:colOff>149678</xdr:colOff>
      <xdr:row>3</xdr:row>
      <xdr:rowOff>328642</xdr:rowOff>
    </xdr:to>
    <xdr:sp macro="" textlink="">
      <xdr:nvSpPr>
        <xdr:cNvPr id="9" name="Text Box 46">
          <a:extLst>
            <a:ext uri="{FF2B5EF4-FFF2-40B4-BE49-F238E27FC236}">
              <a16:creationId xmlns:a16="http://schemas.microsoft.com/office/drawing/2014/main" id="{00000000-0008-0000-1800-000010000000}"/>
            </a:ext>
          </a:extLst>
        </xdr:cNvPr>
        <xdr:cNvSpPr txBox="1">
          <a:spLocks noChangeArrowheads="1"/>
        </xdr:cNvSpPr>
      </xdr:nvSpPr>
      <xdr:spPr bwMode="auto">
        <a:xfrm>
          <a:off x="756557" y="1239610"/>
          <a:ext cx="5317671" cy="3272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連結決算　</a:t>
          </a:r>
          <a:r>
            <a:rPr lang="en-US" altLang="ja-JP" sz="1100" b="0" i="0" u="none" strike="noStrike" baseline="0">
              <a:solidFill>
                <a:srgbClr val="004098"/>
              </a:solidFill>
              <a:latin typeface="+mj-lt"/>
              <a:ea typeface="メイリオ" panose="020B0604030504040204" pitchFamily="50" charset="-128"/>
            </a:rPr>
            <a:t>Consolidated Statement</a:t>
          </a:r>
        </a:p>
      </xdr:txBody>
    </xdr:sp>
    <xdr:clientData/>
  </xdr:twoCellAnchor>
  <xdr:twoCellAnchor>
    <xdr:from>
      <xdr:col>1</xdr:col>
      <xdr:colOff>13606</xdr:colOff>
      <xdr:row>38</xdr:row>
      <xdr:rowOff>54430</xdr:rowOff>
    </xdr:from>
    <xdr:to>
      <xdr:col>7</xdr:col>
      <xdr:colOff>136070</xdr:colOff>
      <xdr:row>40</xdr:row>
      <xdr:rowOff>70108</xdr:rowOff>
    </xdr:to>
    <xdr:sp macro="" textlink="">
      <xdr:nvSpPr>
        <xdr:cNvPr id="10" name="Text Box 46">
          <a:extLst>
            <a:ext uri="{FF2B5EF4-FFF2-40B4-BE49-F238E27FC236}">
              <a16:creationId xmlns:a16="http://schemas.microsoft.com/office/drawing/2014/main" id="{00000000-0008-0000-1800-000011000000}"/>
            </a:ext>
          </a:extLst>
        </xdr:cNvPr>
        <xdr:cNvSpPr txBox="1">
          <a:spLocks noChangeArrowheads="1"/>
        </xdr:cNvSpPr>
      </xdr:nvSpPr>
      <xdr:spPr bwMode="auto">
        <a:xfrm>
          <a:off x="756556" y="5340805"/>
          <a:ext cx="6313714" cy="2347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オートオークション関連（</a:t>
          </a:r>
          <a:r>
            <a:rPr lang="en-US" altLang="ja-JP" sz="1200" b="1" i="0" u="none" strike="noStrike" baseline="0">
              <a:solidFill>
                <a:srgbClr val="004098"/>
              </a:solidFill>
              <a:latin typeface="メイリオ" panose="020B0604030504040204" pitchFamily="50" charset="-128"/>
              <a:ea typeface="メイリオ" panose="020B0604030504040204" pitchFamily="50" charset="-128"/>
            </a:rPr>
            <a:t>JBA</a:t>
          </a: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除く）　</a:t>
          </a:r>
          <a:r>
            <a:rPr lang="en-US" altLang="ja-JP" sz="1100" b="0" i="0" u="none" strike="noStrike" baseline="0">
              <a:solidFill>
                <a:srgbClr val="004098"/>
              </a:solidFill>
              <a:latin typeface="+mj-lt"/>
              <a:ea typeface="メイリオ" panose="020B0604030504040204" pitchFamily="50" charset="-128"/>
            </a:rPr>
            <a:t>Auto Auction Business (excl. JBA)</a:t>
          </a:r>
        </a:p>
      </xdr:txBody>
    </xdr:sp>
    <xdr:clientData/>
  </xdr:twoCellAnchor>
  <xdr:twoCellAnchor>
    <xdr:from>
      <xdr:col>1</xdr:col>
      <xdr:colOff>13606</xdr:colOff>
      <xdr:row>52</xdr:row>
      <xdr:rowOff>0</xdr:rowOff>
    </xdr:from>
    <xdr:to>
      <xdr:col>7</xdr:col>
      <xdr:colOff>136070</xdr:colOff>
      <xdr:row>53</xdr:row>
      <xdr:rowOff>88818</xdr:rowOff>
    </xdr:to>
    <xdr:sp macro="" textlink="">
      <xdr:nvSpPr>
        <xdr:cNvPr id="11" name="Text Box 46">
          <a:extLst>
            <a:ext uri="{FF2B5EF4-FFF2-40B4-BE49-F238E27FC236}">
              <a16:creationId xmlns:a16="http://schemas.microsoft.com/office/drawing/2014/main" id="{00000000-0008-0000-1800-000012000000}"/>
            </a:ext>
          </a:extLst>
        </xdr:cNvPr>
        <xdr:cNvSpPr txBox="1">
          <a:spLocks noChangeArrowheads="1"/>
        </xdr:cNvSpPr>
      </xdr:nvSpPr>
      <xdr:spPr bwMode="auto">
        <a:xfrm>
          <a:off x="756556" y="7283565"/>
          <a:ext cx="6313714" cy="3204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ctr" upright="1"/>
        <a:lstStyle/>
        <a:p>
          <a:pPr algn="l" rtl="0">
            <a:defRPr sz="1000"/>
          </a:pPr>
          <a:r>
            <a:rPr lang="ja-JP" altLang="en-US" sz="1200" b="1" i="0" u="none" strike="noStrike" baseline="0">
              <a:solidFill>
                <a:srgbClr val="004098"/>
              </a:solidFill>
              <a:latin typeface="メイリオ" panose="020B0604030504040204" pitchFamily="50" charset="-128"/>
              <a:ea typeface="メイリオ" panose="020B0604030504040204" pitchFamily="50" charset="-128"/>
            </a:rPr>
            <a:t>設備投資・減価償却費　</a:t>
          </a:r>
          <a:r>
            <a:rPr lang="en-US" altLang="ja-JP" sz="1100" b="0" i="0" u="none" strike="noStrike" baseline="0">
              <a:solidFill>
                <a:srgbClr val="004098"/>
              </a:solidFill>
              <a:latin typeface="+mj-lt"/>
              <a:ea typeface="メイリオ" panose="020B0604030504040204" pitchFamily="50" charset="-128"/>
            </a:rPr>
            <a:t>Capital Expenditures and Depreciation</a:t>
          </a:r>
        </a:p>
      </xdr:txBody>
    </xdr:sp>
    <xdr:clientData/>
  </xdr:twoCellAnchor>
  <xdr:twoCellAnchor>
    <xdr:from>
      <xdr:col>6</xdr:col>
      <xdr:colOff>192201</xdr:colOff>
      <xdr:row>59</xdr:row>
      <xdr:rowOff>24379</xdr:rowOff>
    </xdr:from>
    <xdr:to>
      <xdr:col>6</xdr:col>
      <xdr:colOff>788194</xdr:colOff>
      <xdr:row>61</xdr:row>
      <xdr:rowOff>60438</xdr:rowOff>
    </xdr:to>
    <xdr:sp macro="" textlink="">
      <xdr:nvSpPr>
        <xdr:cNvPr id="12" name="テキスト ボックス 11">
          <a:extLst>
            <a:ext uri="{FF2B5EF4-FFF2-40B4-BE49-F238E27FC236}">
              <a16:creationId xmlns:a16="http://schemas.microsoft.com/office/drawing/2014/main" id="{00000000-0008-0000-1800-000013000000}"/>
            </a:ext>
          </a:extLst>
        </xdr:cNvPr>
        <xdr:cNvSpPr txBox="1"/>
      </xdr:nvSpPr>
      <xdr:spPr>
        <a:xfrm>
          <a:off x="6116751" y="8396854"/>
          <a:ext cx="595993" cy="3980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4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22</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625930</xdr:colOff>
      <xdr:row>0</xdr:row>
      <xdr:rowOff>585106</xdr:rowOff>
    </xdr:from>
    <xdr:to>
      <xdr:col>10</xdr:col>
      <xdr:colOff>244929</xdr:colOff>
      <xdr:row>2</xdr:row>
      <xdr:rowOff>159196</xdr:rowOff>
    </xdr:to>
    <xdr:sp macro="" textlink="">
      <xdr:nvSpPr>
        <xdr:cNvPr id="15" name="テキスト ボックス 14">
          <a:extLst>
            <a:ext uri="{FF2B5EF4-FFF2-40B4-BE49-F238E27FC236}">
              <a16:creationId xmlns:a16="http://schemas.microsoft.com/office/drawing/2014/main" id="{00000000-0008-0000-1900-00000F000000}"/>
            </a:ext>
          </a:extLst>
        </xdr:cNvPr>
        <xdr:cNvSpPr txBox="1"/>
      </xdr:nvSpPr>
      <xdr:spPr>
        <a:xfrm>
          <a:off x="625930" y="585106"/>
          <a:ext cx="4952999" cy="4449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メイリオ" panose="020B0604030504040204" pitchFamily="50" charset="-128"/>
              <a:ea typeface="メイリオ" panose="020B0604030504040204" pitchFamily="50" charset="-128"/>
            </a:rPr>
            <a:t>Ⅳ</a:t>
          </a:r>
          <a:r>
            <a:rPr kumimoji="1" lang="ja-JP" altLang="en-US" sz="1400" b="1">
              <a:latin typeface="メイリオ" panose="020B0604030504040204" pitchFamily="50" charset="-128"/>
              <a:ea typeface="メイリオ" panose="020B0604030504040204" pitchFamily="50" charset="-128"/>
            </a:rPr>
            <a:t> 計算式　</a:t>
          </a:r>
          <a:r>
            <a:rPr kumimoji="1" lang="en-US" altLang="ja-JP" sz="1200" b="0">
              <a:latin typeface="+mj-lt"/>
              <a:ea typeface="メイリオ" panose="020B0604030504040204" pitchFamily="50" charset="-128"/>
            </a:rPr>
            <a:t>Calculating Formulas</a:t>
          </a:r>
          <a:endParaRPr kumimoji="1" lang="ja-JP" altLang="en-US" sz="1400" b="0">
            <a:latin typeface="+mj-lt"/>
            <a:ea typeface="メイリオ" panose="020B0604030504040204" pitchFamily="50" charset="-128"/>
          </a:endParaRPr>
        </a:p>
      </xdr:txBody>
    </xdr:sp>
    <xdr:clientData/>
  </xdr:twoCellAnchor>
  <xdr:twoCellAnchor>
    <xdr:from>
      <xdr:col>10</xdr:col>
      <xdr:colOff>217714</xdr:colOff>
      <xdr:row>39</xdr:row>
      <xdr:rowOff>27214</xdr:rowOff>
    </xdr:from>
    <xdr:to>
      <xdr:col>10</xdr:col>
      <xdr:colOff>813707</xdr:colOff>
      <xdr:row>41</xdr:row>
      <xdr:rowOff>93888</xdr:rowOff>
    </xdr:to>
    <xdr:sp macro="" textlink="">
      <xdr:nvSpPr>
        <xdr:cNvPr id="16" name="テキスト ボックス 15">
          <a:extLst>
            <a:ext uri="{FF2B5EF4-FFF2-40B4-BE49-F238E27FC236}">
              <a16:creationId xmlns:a16="http://schemas.microsoft.com/office/drawing/2014/main" id="{00000000-0008-0000-1900-000010000000}"/>
            </a:ext>
          </a:extLst>
        </xdr:cNvPr>
        <xdr:cNvSpPr txBox="1"/>
      </xdr:nvSpPr>
      <xdr:spPr>
        <a:xfrm>
          <a:off x="5551714" y="7851321"/>
          <a:ext cx="595993" cy="393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23</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625930</xdr:colOff>
      <xdr:row>0</xdr:row>
      <xdr:rowOff>585106</xdr:rowOff>
    </xdr:from>
    <xdr:to>
      <xdr:col>10</xdr:col>
      <xdr:colOff>244929</xdr:colOff>
      <xdr:row>2</xdr:row>
      <xdr:rowOff>159196</xdr:rowOff>
    </xdr:to>
    <xdr:sp macro="" textlink="">
      <xdr:nvSpPr>
        <xdr:cNvPr id="2" name="テキスト ボックス 1">
          <a:extLst>
            <a:ext uri="{FF2B5EF4-FFF2-40B4-BE49-F238E27FC236}">
              <a16:creationId xmlns:a16="http://schemas.microsoft.com/office/drawing/2014/main" id="{00000000-0008-0000-1900-00000F000000}"/>
            </a:ext>
          </a:extLst>
        </xdr:cNvPr>
        <xdr:cNvSpPr txBox="1"/>
      </xdr:nvSpPr>
      <xdr:spPr>
        <a:xfrm>
          <a:off x="625930" y="585106"/>
          <a:ext cx="4219574" cy="450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latin typeface="メイリオ" panose="020B0604030504040204" pitchFamily="50" charset="-128"/>
              <a:ea typeface="メイリオ" panose="020B0604030504040204" pitchFamily="50" charset="-128"/>
            </a:rPr>
            <a:t>Ⅴ</a:t>
          </a:r>
          <a:r>
            <a:rPr kumimoji="1" lang="ja-JP" altLang="en-US" sz="2000" b="1" baseline="0">
              <a:latin typeface="メイリオ" panose="020B0604030504040204" pitchFamily="50" charset="-128"/>
              <a:ea typeface="メイリオ" panose="020B0604030504040204" pitchFamily="50" charset="-128"/>
            </a:rPr>
            <a:t> </a:t>
          </a:r>
          <a:r>
            <a:rPr kumimoji="1" lang="ja-JP" altLang="en-US" sz="2000" b="1">
              <a:latin typeface="メイリオ" panose="020B0604030504040204" pitchFamily="50" charset="-128"/>
              <a:ea typeface="メイリオ" panose="020B0604030504040204" pitchFamily="50" charset="-128"/>
            </a:rPr>
            <a:t>注記事項</a:t>
          </a:r>
          <a:r>
            <a:rPr kumimoji="1" lang="ja-JP" altLang="en-US" sz="1400" b="1">
              <a:latin typeface="メイリオ" panose="020B0604030504040204" pitchFamily="50" charset="-128"/>
              <a:ea typeface="メイリオ" panose="020B0604030504040204" pitchFamily="50" charset="-128"/>
            </a:rPr>
            <a:t>　</a:t>
          </a:r>
          <a:r>
            <a:rPr kumimoji="1" lang="en-US" altLang="ja-JP" sz="1800" b="0">
              <a:latin typeface="+mj-lt"/>
              <a:ea typeface="メイリオ" panose="020B0604030504040204" pitchFamily="50" charset="-128"/>
            </a:rPr>
            <a:t>Notes</a:t>
          </a:r>
          <a:endParaRPr kumimoji="1" lang="ja-JP" altLang="en-US" sz="2000" b="0">
            <a:latin typeface="+mj-lt"/>
            <a:ea typeface="メイリオ" panose="020B0604030504040204" pitchFamily="50" charset="-128"/>
          </a:endParaRPr>
        </a:p>
      </xdr:txBody>
    </xdr:sp>
    <xdr:clientData/>
  </xdr:twoCellAnchor>
  <xdr:twoCellAnchor>
    <xdr:from>
      <xdr:col>13</xdr:col>
      <xdr:colOff>1423227</xdr:colOff>
      <xdr:row>49</xdr:row>
      <xdr:rowOff>42821</xdr:rowOff>
    </xdr:from>
    <xdr:to>
      <xdr:col>13</xdr:col>
      <xdr:colOff>2007213</xdr:colOff>
      <xdr:row>51</xdr:row>
      <xdr:rowOff>114538</xdr:rowOff>
    </xdr:to>
    <xdr:sp macro="" textlink="">
      <xdr:nvSpPr>
        <xdr:cNvPr id="3" name="テキスト ボックス 2">
          <a:extLst>
            <a:ext uri="{FF2B5EF4-FFF2-40B4-BE49-F238E27FC236}">
              <a16:creationId xmlns:a16="http://schemas.microsoft.com/office/drawing/2014/main" id="{00000000-0008-0000-1900-000010000000}"/>
            </a:ext>
          </a:extLst>
        </xdr:cNvPr>
        <xdr:cNvSpPr txBox="1"/>
      </xdr:nvSpPr>
      <xdr:spPr>
        <a:xfrm>
          <a:off x="7216668" y="9254056"/>
          <a:ext cx="583986" cy="407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24</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13</xdr:col>
      <xdr:colOff>1371122</xdr:colOff>
      <xdr:row>49</xdr:row>
      <xdr:rowOff>90446</xdr:rowOff>
    </xdr:from>
    <xdr:to>
      <xdr:col>13</xdr:col>
      <xdr:colOff>1955108</xdr:colOff>
      <xdr:row>52</xdr:row>
      <xdr:rowOff>238</xdr:rowOff>
    </xdr:to>
    <xdr:sp macro="" textlink="">
      <xdr:nvSpPr>
        <xdr:cNvPr id="3" name="テキスト ボックス 2">
          <a:extLst>
            <a:ext uri="{FF2B5EF4-FFF2-40B4-BE49-F238E27FC236}">
              <a16:creationId xmlns:a16="http://schemas.microsoft.com/office/drawing/2014/main" id="{00000000-0008-0000-1900-000010000000}"/>
            </a:ext>
          </a:extLst>
        </xdr:cNvPr>
        <xdr:cNvSpPr txBox="1"/>
      </xdr:nvSpPr>
      <xdr:spPr>
        <a:xfrm>
          <a:off x="7164563" y="9301681"/>
          <a:ext cx="583986" cy="414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25</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13</xdr:col>
      <xdr:colOff>1371122</xdr:colOff>
      <xdr:row>48</xdr:row>
      <xdr:rowOff>146476</xdr:rowOff>
    </xdr:from>
    <xdr:to>
      <xdr:col>13</xdr:col>
      <xdr:colOff>1955108</xdr:colOff>
      <xdr:row>51</xdr:row>
      <xdr:rowOff>56267</xdr:rowOff>
    </xdr:to>
    <xdr:sp macro="" textlink="">
      <xdr:nvSpPr>
        <xdr:cNvPr id="3" name="テキスト ボックス 2">
          <a:extLst>
            <a:ext uri="{FF2B5EF4-FFF2-40B4-BE49-F238E27FC236}">
              <a16:creationId xmlns:a16="http://schemas.microsoft.com/office/drawing/2014/main" id="{00000000-0008-0000-1900-000010000000}"/>
            </a:ext>
          </a:extLst>
        </xdr:cNvPr>
        <xdr:cNvSpPr txBox="1"/>
      </xdr:nvSpPr>
      <xdr:spPr>
        <a:xfrm>
          <a:off x="7164563" y="9189623"/>
          <a:ext cx="583986" cy="414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en-US" altLang="ja-JP" sz="1600" b="0" i="0" u="none" strike="noStrike" kern="0" cap="none" spc="0" normalizeH="0" baseline="0" noProof="0">
              <a:ln>
                <a:noFill/>
              </a:ln>
              <a:solidFill>
                <a:sysClr val="windowText" lastClr="000000"/>
              </a:solidFill>
              <a:effectLst/>
              <a:uLnTx/>
              <a:uFillTx/>
              <a:latin typeface="+mn-lt"/>
              <a:ea typeface="メイリオ" panose="020B0604030504040204" pitchFamily="50" charset="-128"/>
              <a:cs typeface="+mn-cs"/>
            </a:rPr>
            <a:t>26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Arial"/>
        <a:ea typeface="メイリオ"/>
        <a:cs typeface=""/>
      </a:majorFont>
      <a:minorFont>
        <a:latin typeface="Arial"/>
        <a:ea typeface="メイリオ"/>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1.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6"/>
  <sheetViews>
    <sheetView workbookViewId="0">
      <selection activeCell="C24" sqref="C24"/>
    </sheetView>
  </sheetViews>
  <sheetFormatPr defaultRowHeight="12" outlineLevelRow="1"/>
  <cols>
    <col min="1" max="1" width="5.140625" bestFit="1" customWidth="1"/>
    <col min="2" max="2" width="102.85546875" bestFit="1" customWidth="1"/>
    <col min="3" max="3" width="42.85546875" customWidth="1"/>
  </cols>
  <sheetData>
    <row r="1" spans="1:3" ht="12.75">
      <c r="A1" s="649" t="s">
        <v>381</v>
      </c>
      <c r="B1" s="650" t="s">
        <v>382</v>
      </c>
      <c r="C1" s="650" t="s">
        <v>401</v>
      </c>
    </row>
    <row r="2" spans="1:3" ht="27" hidden="1" customHeight="1" outlineLevel="1">
      <c r="A2" s="647">
        <v>1</v>
      </c>
      <c r="B2" s="646" t="s">
        <v>396</v>
      </c>
    </row>
    <row r="3" spans="1:3" ht="27" hidden="1" customHeight="1" outlineLevel="1">
      <c r="A3" s="647">
        <v>2</v>
      </c>
      <c r="B3" s="646" t="s">
        <v>385</v>
      </c>
    </row>
    <row r="4" spans="1:3" ht="27" hidden="1" customHeight="1" outlineLevel="1">
      <c r="A4" s="647">
        <v>3</v>
      </c>
      <c r="B4" s="646" t="s">
        <v>386</v>
      </c>
    </row>
    <row r="5" spans="1:3" ht="27" hidden="1" customHeight="1" outlineLevel="1">
      <c r="A5" s="647">
        <v>4</v>
      </c>
      <c r="B5" s="646" t="s">
        <v>387</v>
      </c>
    </row>
    <row r="6" spans="1:3" ht="27" hidden="1" customHeight="1" outlineLevel="1">
      <c r="A6" s="647">
        <v>5</v>
      </c>
      <c r="B6" s="646" t="s">
        <v>388</v>
      </c>
    </row>
    <row r="7" spans="1:3" ht="27" hidden="1" customHeight="1" outlineLevel="1">
      <c r="A7" s="647">
        <v>6</v>
      </c>
      <c r="B7" s="646" t="s">
        <v>389</v>
      </c>
    </row>
    <row r="8" spans="1:3" ht="27" hidden="1" customHeight="1" outlineLevel="1">
      <c r="A8" s="647">
        <v>7</v>
      </c>
      <c r="B8" s="646" t="s">
        <v>390</v>
      </c>
    </row>
    <row r="9" spans="1:3" ht="27" hidden="1" customHeight="1" outlineLevel="1">
      <c r="A9" s="647">
        <v>8</v>
      </c>
      <c r="B9" s="646" t="s">
        <v>391</v>
      </c>
    </row>
    <row r="10" spans="1:3" ht="27" hidden="1" customHeight="1" outlineLevel="1">
      <c r="A10" s="647">
        <v>9</v>
      </c>
      <c r="B10" s="646" t="s">
        <v>392</v>
      </c>
    </row>
    <row r="11" spans="1:3" ht="27" hidden="1" customHeight="1" outlineLevel="1">
      <c r="A11" s="647">
        <v>10</v>
      </c>
      <c r="B11" s="646" t="s">
        <v>383</v>
      </c>
    </row>
    <row r="12" spans="1:3" ht="27" hidden="1" customHeight="1" outlineLevel="1">
      <c r="A12" s="647">
        <v>11</v>
      </c>
      <c r="B12" s="646" t="s">
        <v>393</v>
      </c>
    </row>
    <row r="13" spans="1:3" ht="27" hidden="1" customHeight="1" outlineLevel="1">
      <c r="A13" s="647">
        <v>12</v>
      </c>
      <c r="B13" s="646" t="s">
        <v>394</v>
      </c>
    </row>
    <row r="14" spans="1:3" ht="27" hidden="1" customHeight="1" outlineLevel="1">
      <c r="A14" s="647">
        <v>13</v>
      </c>
      <c r="B14" s="646" t="s">
        <v>395</v>
      </c>
    </row>
    <row r="15" spans="1:3" ht="27" hidden="1" customHeight="1" outlineLevel="1">
      <c r="A15" s="647">
        <v>14</v>
      </c>
      <c r="B15" s="646" t="s">
        <v>384</v>
      </c>
    </row>
    <row r="16" spans="1:3" ht="48" collapsed="1">
      <c r="A16" s="648">
        <v>15</v>
      </c>
      <c r="B16" s="656" t="s">
        <v>397</v>
      </c>
      <c r="C16" s="656" t="s">
        <v>402</v>
      </c>
    </row>
  </sheetData>
  <sheetProtection algorithmName="SHA-512" hashValue="TbokYXVkIjL2lgQcaILZrwq7+U9xBKl+KdX7anSvUTbxnaWIbwOdXS1E0M/wjWVZoFQOT3nTLRiFM/kjxO6/nA==" saltValue="PyQG35yPnh1Xg+vXufs/lA==" spinCount="100000" sheet="1" objects="1" scenarios="1" autoFilter="0"/>
  <phoneticPr fontId="2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28"/>
  <sheetViews>
    <sheetView showGridLines="0" workbookViewId="0">
      <selection activeCell="C28" sqref="C28"/>
    </sheetView>
  </sheetViews>
  <sheetFormatPr defaultRowHeight="16.5"/>
  <cols>
    <col min="1" max="1" width="4.42578125" style="96" customWidth="1"/>
    <col min="2" max="2" width="17.5703125" style="96" bestFit="1" customWidth="1"/>
    <col min="3" max="3" width="60.42578125" style="745" customWidth="1"/>
    <col min="4" max="4" width="18.28515625" style="96" bestFit="1" customWidth="1"/>
    <col min="5" max="16384" width="9.140625" style="96"/>
  </cols>
  <sheetData>
    <row r="1" spans="1:4">
      <c r="B1" s="735"/>
      <c r="C1" s="990" t="s">
        <v>476</v>
      </c>
    </row>
    <row r="2" spans="1:4">
      <c r="B2" s="94"/>
      <c r="C2" s="991"/>
      <c r="D2" s="746">
        <f ca="1">NOW()</f>
        <v>46233.650310763885</v>
      </c>
    </row>
    <row r="3" spans="1:4">
      <c r="B3" s="94" t="s">
        <v>450</v>
      </c>
      <c r="C3" s="741" t="s">
        <v>475</v>
      </c>
    </row>
    <row r="4" spans="1:4">
      <c r="B4" s="739" t="s">
        <v>451</v>
      </c>
      <c r="C4" s="742" t="s">
        <v>473</v>
      </c>
    </row>
    <row r="5" spans="1:4">
      <c r="B5" s="736" t="s">
        <v>452</v>
      </c>
      <c r="C5" s="743" t="s">
        <v>500</v>
      </c>
    </row>
    <row r="6" spans="1:4">
      <c r="B6" s="739" t="s">
        <v>453</v>
      </c>
      <c r="C6" s="742" t="s">
        <v>473</v>
      </c>
    </row>
    <row r="7" spans="1:4">
      <c r="B7" s="736" t="s">
        <v>484</v>
      </c>
      <c r="C7" s="743" t="s">
        <v>473</v>
      </c>
    </row>
    <row r="8" spans="1:4">
      <c r="A8" s="734" t="s">
        <v>474</v>
      </c>
      <c r="B8" s="739" t="s">
        <v>454</v>
      </c>
      <c r="C8" s="742" t="s">
        <v>488</v>
      </c>
    </row>
    <row r="9" spans="1:4">
      <c r="A9" s="734" t="s">
        <v>474</v>
      </c>
      <c r="B9" s="738" t="s">
        <v>455</v>
      </c>
      <c r="C9" s="743" t="s">
        <v>488</v>
      </c>
    </row>
    <row r="10" spans="1:4">
      <c r="A10" s="734" t="s">
        <v>474</v>
      </c>
      <c r="B10" s="739" t="s">
        <v>456</v>
      </c>
      <c r="C10" s="742" t="s">
        <v>477</v>
      </c>
    </row>
    <row r="11" spans="1:4">
      <c r="A11" s="734" t="s">
        <v>474</v>
      </c>
      <c r="B11" s="738" t="s">
        <v>457</v>
      </c>
      <c r="C11" s="743" t="s">
        <v>477</v>
      </c>
    </row>
    <row r="12" spans="1:4">
      <c r="B12" s="740" t="s">
        <v>458</v>
      </c>
      <c r="C12" s="744" t="s">
        <v>473</v>
      </c>
    </row>
    <row r="13" spans="1:4">
      <c r="B13" s="737" t="s">
        <v>459</v>
      </c>
      <c r="C13" s="741" t="s">
        <v>473</v>
      </c>
    </row>
    <row r="14" spans="1:4">
      <c r="B14" s="740" t="s">
        <v>460</v>
      </c>
      <c r="C14" s="744" t="s">
        <v>473</v>
      </c>
    </row>
    <row r="15" spans="1:4">
      <c r="B15" s="737" t="s">
        <v>472</v>
      </c>
      <c r="C15" s="741" t="s">
        <v>473</v>
      </c>
    </row>
    <row r="16" spans="1:4">
      <c r="B16" s="740" t="s">
        <v>461</v>
      </c>
      <c r="C16" s="744" t="s">
        <v>473</v>
      </c>
    </row>
    <row r="17" spans="2:3">
      <c r="B17" s="94" t="s">
        <v>462</v>
      </c>
      <c r="C17" s="741" t="s">
        <v>473</v>
      </c>
    </row>
    <row r="18" spans="2:3">
      <c r="B18" s="740" t="s">
        <v>463</v>
      </c>
      <c r="C18" s="744" t="s">
        <v>473</v>
      </c>
    </row>
    <row r="19" spans="2:3">
      <c r="B19" s="94" t="s">
        <v>464</v>
      </c>
      <c r="C19" s="741" t="s">
        <v>473</v>
      </c>
    </row>
    <row r="20" spans="2:3">
      <c r="B20" s="740" t="s">
        <v>465</v>
      </c>
      <c r="C20" s="744" t="s">
        <v>473</v>
      </c>
    </row>
    <row r="21" spans="2:3">
      <c r="B21" s="737" t="s">
        <v>491</v>
      </c>
      <c r="C21" s="751" t="s">
        <v>473</v>
      </c>
    </row>
    <row r="22" spans="2:3">
      <c r="B22" s="740" t="s">
        <v>499</v>
      </c>
      <c r="C22" s="744" t="s">
        <v>473</v>
      </c>
    </row>
    <row r="23" spans="2:3">
      <c r="B23" s="737" t="s">
        <v>466</v>
      </c>
      <c r="C23" s="751" t="s">
        <v>473</v>
      </c>
    </row>
    <row r="24" spans="2:3">
      <c r="B24" s="740" t="s">
        <v>467</v>
      </c>
      <c r="C24" s="744" t="s">
        <v>473</v>
      </c>
    </row>
    <row r="25" spans="2:3">
      <c r="B25" s="737" t="s">
        <v>468</v>
      </c>
      <c r="C25" s="751" t="s">
        <v>473</v>
      </c>
    </row>
    <row r="26" spans="2:3">
      <c r="B26" s="740" t="s">
        <v>469</v>
      </c>
      <c r="C26" s="744" t="s">
        <v>473</v>
      </c>
    </row>
    <row r="27" spans="2:3">
      <c r="B27" s="752" t="s">
        <v>470</v>
      </c>
      <c r="C27" s="753" t="s">
        <v>483</v>
      </c>
    </row>
    <row r="28" spans="2:3">
      <c r="B28" s="740" t="s">
        <v>471</v>
      </c>
      <c r="C28" s="744" t="s">
        <v>477</v>
      </c>
    </row>
  </sheetData>
  <sheetProtection algorithmName="SHA-512" hashValue="+5irSmzMUjBVsqzmAbzUX8048ZG1dJdhsZQipGqftEvylcsUS5MN93O1JZcvFJF+Kw0wNPEgXnuvAgvT4EfP4A==" saltValue="6dzj5shummH3WPkdBJtUsQ==" spinCount="100000" sheet="1" objects="1" scenarios="1" autoFilter="0"/>
  <mergeCells count="1">
    <mergeCell ref="C1:C2"/>
  </mergeCells>
  <phoneticPr fontId="2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O57"/>
  <sheetViews>
    <sheetView tabSelected="1" view="pageBreakPreview" zoomScaleNormal="80" zoomScaleSheetLayoutView="100" workbookViewId="0">
      <selection activeCell="I7" sqref="I7"/>
    </sheetView>
  </sheetViews>
  <sheetFormatPr defaultColWidth="10" defaultRowHeight="12"/>
  <cols>
    <col min="1" max="1" width="2.85546875" style="1" customWidth="1"/>
    <col min="2" max="5" width="8.85546875" style="1" customWidth="1"/>
    <col min="6" max="6" width="53.42578125" style="1" customWidth="1"/>
    <col min="7" max="10" width="10" style="1" customWidth="1"/>
    <col min="11" max="11" width="8.85546875" style="1" customWidth="1"/>
    <col min="12" max="12" width="2.85546875" style="1" customWidth="1"/>
    <col min="13" max="16384" width="10" style="1"/>
  </cols>
  <sheetData>
    <row r="2" spans="2:11" ht="22.5">
      <c r="B2" s="570"/>
      <c r="C2" s="570"/>
      <c r="D2" s="570"/>
      <c r="E2" s="570"/>
      <c r="F2" s="570"/>
      <c r="G2" s="996"/>
      <c r="H2" s="996"/>
      <c r="I2" s="996"/>
      <c r="J2" s="996"/>
      <c r="K2" s="996"/>
    </row>
    <row r="3" spans="2:11">
      <c r="B3" s="570"/>
      <c r="C3" s="570"/>
      <c r="D3" s="570"/>
      <c r="E3" s="570"/>
      <c r="F3" s="570"/>
      <c r="G3" s="570"/>
      <c r="H3" s="570"/>
      <c r="I3" s="570"/>
      <c r="J3" s="570"/>
      <c r="K3" s="570"/>
    </row>
    <row r="4" spans="2:11">
      <c r="B4" s="570"/>
      <c r="C4" s="570"/>
      <c r="D4" s="570"/>
      <c r="E4" s="570"/>
      <c r="F4" s="570"/>
      <c r="G4" s="570"/>
      <c r="H4" s="570"/>
      <c r="I4" s="570"/>
      <c r="J4" s="570"/>
      <c r="K4" s="570"/>
    </row>
    <row r="5" spans="2:11">
      <c r="B5" s="570"/>
      <c r="C5" s="570"/>
      <c r="D5" s="570"/>
      <c r="E5" s="570"/>
      <c r="F5" s="570"/>
      <c r="G5" s="570"/>
      <c r="H5" s="570"/>
      <c r="I5" s="570"/>
      <c r="J5" s="570"/>
      <c r="K5" s="570"/>
    </row>
    <row r="6" spans="2:11">
      <c r="B6" s="570"/>
      <c r="C6" s="570"/>
      <c r="D6" s="570"/>
      <c r="E6" s="570"/>
      <c r="F6" s="570"/>
      <c r="G6" s="570"/>
      <c r="H6" s="570"/>
      <c r="I6" s="570"/>
      <c r="J6" s="570"/>
      <c r="K6" s="570"/>
    </row>
    <row r="7" spans="2:11">
      <c r="B7" s="570"/>
      <c r="C7" s="570"/>
      <c r="D7" s="570"/>
      <c r="E7" s="570"/>
      <c r="F7" s="570"/>
      <c r="G7" s="570"/>
      <c r="H7" s="570"/>
      <c r="I7" s="570"/>
      <c r="J7" s="570"/>
      <c r="K7" s="570"/>
    </row>
    <row r="8" spans="2:11">
      <c r="B8" s="570"/>
      <c r="C8" s="570"/>
      <c r="D8" s="570"/>
      <c r="E8" s="570"/>
      <c r="F8" s="570"/>
      <c r="G8" s="570"/>
      <c r="H8" s="570"/>
      <c r="I8" s="570"/>
      <c r="J8" s="570"/>
      <c r="K8" s="570"/>
    </row>
    <row r="9" spans="2:11">
      <c r="B9" s="570"/>
      <c r="C9" s="570"/>
      <c r="D9" s="570"/>
      <c r="E9" s="570"/>
      <c r="F9" s="570"/>
      <c r="G9" s="570"/>
      <c r="H9" s="570"/>
      <c r="I9" s="570"/>
      <c r="J9" s="570"/>
      <c r="K9" s="570"/>
    </row>
    <row r="10" spans="2:11">
      <c r="B10" s="570"/>
      <c r="C10" s="570"/>
      <c r="D10" s="570"/>
      <c r="E10" s="570"/>
      <c r="F10" s="570"/>
      <c r="G10" s="570"/>
      <c r="H10" s="570"/>
      <c r="I10" s="570"/>
      <c r="J10" s="570"/>
      <c r="K10" s="570"/>
    </row>
    <row r="11" spans="2:11">
      <c r="B11" s="570"/>
      <c r="C11" s="570"/>
      <c r="D11" s="570"/>
      <c r="E11" s="570"/>
      <c r="F11" s="570"/>
      <c r="G11" s="570"/>
      <c r="H11" s="570"/>
      <c r="I11" s="570"/>
      <c r="J11" s="570"/>
      <c r="K11" s="570"/>
    </row>
    <row r="12" spans="2:11" s="2" customFormat="1" ht="64.5" customHeight="1">
      <c r="B12" s="997"/>
      <c r="C12" s="997"/>
      <c r="D12" s="997"/>
      <c r="E12" s="997"/>
      <c r="F12" s="997"/>
      <c r="G12" s="997"/>
      <c r="H12" s="997"/>
      <c r="I12" s="997"/>
      <c r="J12" s="997"/>
      <c r="K12" s="997"/>
    </row>
    <row r="13" spans="2:11" s="2" customFormat="1" ht="90.75" customHeight="1">
      <c r="B13" s="998"/>
      <c r="C13" s="998"/>
      <c r="D13" s="998"/>
      <c r="E13" s="998"/>
      <c r="F13" s="998"/>
      <c r="G13" s="998"/>
      <c r="H13" s="998"/>
      <c r="I13" s="998"/>
      <c r="J13" s="998"/>
      <c r="K13" s="998"/>
    </row>
    <row r="14" spans="2:11" s="2" customFormat="1" ht="69" customHeight="1">
      <c r="B14" s="999"/>
      <c r="C14" s="999"/>
      <c r="D14" s="999"/>
      <c r="E14" s="999"/>
      <c r="F14" s="999"/>
      <c r="G14" s="999"/>
      <c r="H14" s="999"/>
      <c r="I14" s="999"/>
      <c r="J14" s="999"/>
      <c r="K14" s="999"/>
    </row>
    <row r="15" spans="2:11" s="2" customFormat="1" ht="36.75" customHeight="1">
      <c r="B15" s="571"/>
      <c r="C15" s="571"/>
      <c r="D15" s="571"/>
      <c r="E15" s="571"/>
      <c r="F15" s="571"/>
      <c r="G15" s="571"/>
      <c r="H15" s="571"/>
      <c r="I15" s="571"/>
      <c r="J15" s="571"/>
      <c r="K15" s="571"/>
    </row>
    <row r="16" spans="2:11" ht="29.25" customHeight="1">
      <c r="B16" s="572"/>
      <c r="C16" s="572"/>
      <c r="D16" s="572"/>
      <c r="E16" s="572"/>
      <c r="F16" s="572"/>
      <c r="G16" s="572"/>
      <c r="H16" s="572"/>
      <c r="I16" s="572"/>
      <c r="J16" s="572"/>
      <c r="K16" s="572"/>
    </row>
    <row r="17" spans="2:11" ht="29.1" customHeight="1">
      <c r="B17" s="1000"/>
      <c r="C17" s="1000"/>
      <c r="D17" s="1000"/>
      <c r="E17" s="1000"/>
      <c r="F17" s="1000"/>
      <c r="G17" s="1000"/>
      <c r="H17" s="1000"/>
      <c r="I17" s="1000"/>
      <c r="J17" s="1000"/>
      <c r="K17" s="1000"/>
    </row>
    <row r="18" spans="2:11" ht="30.75" customHeight="1">
      <c r="B18" s="1001"/>
      <c r="C18" s="1001"/>
      <c r="D18" s="1001"/>
      <c r="E18" s="1001"/>
      <c r="F18" s="1001"/>
      <c r="G18" s="1001"/>
      <c r="H18" s="1001"/>
      <c r="I18" s="1001"/>
      <c r="J18" s="1001"/>
      <c r="K18" s="1001"/>
    </row>
    <row r="19" spans="2:11" ht="35.25" customHeight="1">
      <c r="B19" s="992"/>
      <c r="C19" s="992"/>
      <c r="D19" s="992"/>
      <c r="E19" s="992"/>
      <c r="F19" s="992"/>
      <c r="G19" s="992"/>
      <c r="H19" s="992"/>
      <c r="I19" s="992"/>
      <c r="J19" s="992"/>
      <c r="K19" s="992"/>
    </row>
    <row r="20" spans="2:11" ht="27" customHeight="1">
      <c r="B20" s="993"/>
      <c r="C20" s="993"/>
      <c r="D20" s="993"/>
      <c r="E20" s="993"/>
      <c r="F20" s="993"/>
      <c r="G20" s="993"/>
      <c r="H20" s="993"/>
      <c r="I20" s="993"/>
      <c r="J20" s="993"/>
      <c r="K20" s="993"/>
    </row>
    <row r="21" spans="2:11" hidden="1"/>
    <row r="22" spans="2:11" ht="30.75" customHeight="1"/>
    <row r="56" spans="6:15" ht="30.75">
      <c r="F56" s="994"/>
      <c r="G56" s="994"/>
      <c r="H56" s="994"/>
      <c r="I56" s="994"/>
      <c r="J56" s="994"/>
      <c r="K56" s="994"/>
      <c r="L56" s="994"/>
      <c r="M56" s="994"/>
      <c r="N56" s="994"/>
      <c r="O56" s="994"/>
    </row>
    <row r="57" spans="6:15" ht="18.75">
      <c r="F57" s="995"/>
      <c r="G57" s="995"/>
      <c r="H57" s="995"/>
      <c r="I57" s="995"/>
      <c r="J57" s="995"/>
      <c r="K57" s="995"/>
      <c r="L57" s="995"/>
      <c r="M57" s="995"/>
      <c r="N57" s="995"/>
      <c r="O57" s="995"/>
    </row>
  </sheetData>
  <sheetProtection algorithmName="SHA-512" hashValue="G2Bpc6omrEHZyFl3CLLMtFCjgH6kNk3ZOVAzZYn8wdRame13nckQr+VurAszoBbba7eOLNcIHQPXpEg7jZkB8w==" saltValue="Z5/DRPiz6w8P9AV4g+LyYw==" spinCount="100000" sheet="1" objects="1" scenarios="1" autoFilter="0"/>
  <mergeCells count="10">
    <mergeCell ref="B19:K19"/>
    <mergeCell ref="B20:K20"/>
    <mergeCell ref="F56:O56"/>
    <mergeCell ref="F57:O57"/>
    <mergeCell ref="G2:K2"/>
    <mergeCell ref="B12:K12"/>
    <mergeCell ref="B13:K13"/>
    <mergeCell ref="B14:K14"/>
    <mergeCell ref="B17:K17"/>
    <mergeCell ref="B18:K18"/>
  </mergeCells>
  <phoneticPr fontId="22"/>
  <printOptions horizontalCentered="1" verticalCentered="1"/>
  <pageMargins left="0" right="0" top="0" bottom="0" header="0" footer="0"/>
  <pageSetup paperSize="9" scale="11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S39"/>
  <sheetViews>
    <sheetView view="pageBreakPreview" zoomScaleNormal="140" zoomScaleSheetLayoutView="100" workbookViewId="0">
      <selection activeCell="E19" sqref="E19"/>
    </sheetView>
  </sheetViews>
  <sheetFormatPr defaultColWidth="9" defaultRowHeight="16.5"/>
  <cols>
    <col min="1" max="1" width="2.85546875" style="121" customWidth="1"/>
    <col min="2" max="2" width="6.5703125" style="121" customWidth="1"/>
    <col min="3" max="3" width="2.85546875" style="121" customWidth="1"/>
    <col min="4" max="4" width="2.140625" style="121" customWidth="1"/>
    <col min="5" max="5" width="51.140625" style="121" customWidth="1"/>
    <col min="6" max="6" width="2.5703125" style="121" customWidth="1"/>
    <col min="7" max="7" width="5.5703125" style="121" customWidth="1"/>
    <col min="8" max="9" width="2.85546875" style="121" customWidth="1"/>
    <col min="10" max="10" width="2.140625" style="121" customWidth="1"/>
    <col min="11" max="11" width="49.85546875" style="121" customWidth="1"/>
    <col min="12" max="12" width="2.85546875" style="121" customWidth="1"/>
    <col min="13" max="13" width="6.5703125" style="121" customWidth="1"/>
    <col min="14" max="14" width="2.85546875" style="120" customWidth="1"/>
    <col min="15" max="15" width="83.85546875" style="121" customWidth="1"/>
    <col min="16" max="16" width="6.85546875" style="121" customWidth="1"/>
    <col min="17" max="17" width="4.85546875" style="121" customWidth="1"/>
    <col min="18" max="19" width="8.140625" style="121" customWidth="1"/>
    <col min="20" max="20" width="7.5703125" style="121" customWidth="1"/>
    <col min="21" max="16384" width="9" style="121"/>
  </cols>
  <sheetData>
    <row r="1" spans="1:16" ht="12" customHeight="1">
      <c r="A1" s="120"/>
      <c r="B1" s="120"/>
      <c r="C1" s="120"/>
      <c r="D1" s="120"/>
      <c r="E1" s="120"/>
      <c r="F1" s="120"/>
      <c r="G1" s="120"/>
      <c r="H1" s="120"/>
      <c r="I1" s="120"/>
      <c r="J1" s="120"/>
      <c r="K1" s="120"/>
      <c r="L1" s="120"/>
      <c r="M1" s="120"/>
    </row>
    <row r="2" spans="1:16" ht="25.5" customHeight="1">
      <c r="A2" s="120"/>
      <c r="B2" s="122"/>
      <c r="C2" s="122"/>
      <c r="D2" s="122"/>
      <c r="E2" s="122"/>
      <c r="F2" s="120"/>
      <c r="G2" s="120"/>
      <c r="H2" s="120"/>
      <c r="I2" s="120"/>
      <c r="J2" s="120"/>
      <c r="K2" s="120"/>
      <c r="L2" s="65"/>
      <c r="M2" s="120"/>
    </row>
    <row r="3" spans="1:16" ht="23.25" customHeight="1">
      <c r="A3" s="120"/>
      <c r="B3" s="120"/>
      <c r="C3" s="120"/>
      <c r="D3" s="120"/>
      <c r="E3" s="120"/>
      <c r="F3" s="120"/>
      <c r="G3" s="120"/>
      <c r="H3" s="120"/>
      <c r="I3" s="120"/>
      <c r="J3" s="120"/>
      <c r="K3" s="120"/>
      <c r="L3" s="120"/>
      <c r="M3" s="120"/>
    </row>
    <row r="4" spans="1:16" ht="25.5" customHeight="1">
      <c r="A4" s="120"/>
      <c r="B4" s="120"/>
      <c r="C4" s="120"/>
      <c r="D4" s="120"/>
      <c r="E4" s="120"/>
      <c r="F4" s="120"/>
      <c r="G4" s="120"/>
      <c r="H4" s="120"/>
      <c r="I4" s="120"/>
      <c r="J4" s="120"/>
      <c r="K4" s="120"/>
      <c r="L4" s="120"/>
      <c r="M4" s="123"/>
      <c r="N4" s="123"/>
      <c r="O4" s="124"/>
      <c r="P4" s="125"/>
    </row>
    <row r="5" spans="1:16" ht="16.5" customHeight="1">
      <c r="A5" s="120"/>
      <c r="B5" s="120"/>
      <c r="C5" s="120"/>
      <c r="D5" s="120"/>
      <c r="E5" s="120"/>
      <c r="F5" s="120"/>
      <c r="G5" s="120"/>
      <c r="H5" s="120"/>
      <c r="I5" s="120"/>
      <c r="J5" s="120"/>
      <c r="K5" s="120"/>
      <c r="L5" s="123"/>
      <c r="M5" s="123"/>
      <c r="N5" s="123"/>
      <c r="O5" s="124"/>
    </row>
    <row r="6" spans="1:16" ht="12.75" customHeight="1">
      <c r="A6" s="120"/>
      <c r="B6" s="120"/>
      <c r="C6" s="120"/>
      <c r="D6" s="120"/>
      <c r="E6" s="120"/>
      <c r="F6" s="120"/>
      <c r="G6" s="120"/>
      <c r="H6" s="120"/>
      <c r="I6" s="120"/>
      <c r="J6" s="120"/>
      <c r="K6" s="120"/>
      <c r="L6" s="120"/>
      <c r="M6" s="123"/>
      <c r="N6" s="123"/>
      <c r="O6" s="124"/>
    </row>
    <row r="7" spans="1:16" ht="6" customHeight="1">
      <c r="A7" s="120"/>
      <c r="B7" s="120"/>
      <c r="C7" s="120"/>
      <c r="D7" s="126"/>
      <c r="E7" s="120"/>
      <c r="F7" s="120"/>
      <c r="G7" s="120"/>
      <c r="H7" s="120"/>
      <c r="I7" s="120"/>
      <c r="J7" s="120"/>
      <c r="K7" s="120"/>
      <c r="L7" s="123"/>
      <c r="M7" s="126"/>
      <c r="N7" s="126"/>
      <c r="O7" s="124"/>
    </row>
    <row r="8" spans="1:16" ht="9.75" customHeight="1">
      <c r="A8" s="120"/>
      <c r="B8" s="120"/>
      <c r="C8" s="120"/>
      <c r="D8" s="120"/>
      <c r="E8" s="120"/>
      <c r="F8" s="120"/>
      <c r="G8" s="120"/>
      <c r="H8" s="120"/>
      <c r="I8" s="120"/>
      <c r="J8" s="120"/>
      <c r="K8" s="120"/>
      <c r="L8" s="123"/>
      <c r="M8" s="123"/>
      <c r="N8" s="123"/>
      <c r="O8" s="124"/>
      <c r="P8" s="125"/>
    </row>
    <row r="9" spans="1:16" ht="6.75" customHeight="1">
      <c r="A9" s="120"/>
      <c r="B9" s="120"/>
      <c r="C9" s="120"/>
      <c r="D9" s="120"/>
      <c r="E9" s="120"/>
      <c r="F9" s="120"/>
      <c r="G9" s="120"/>
      <c r="H9" s="120"/>
      <c r="I9" s="120"/>
      <c r="J9" s="120"/>
      <c r="K9" s="120"/>
      <c r="L9" s="123"/>
      <c r="M9" s="123"/>
      <c r="N9" s="123"/>
      <c r="O9" s="124"/>
      <c r="P9" s="125"/>
    </row>
    <row r="10" spans="1:16" ht="12" customHeight="1">
      <c r="A10" s="120"/>
      <c r="B10" s="120"/>
      <c r="C10" s="120"/>
      <c r="D10" s="120"/>
      <c r="E10" s="120"/>
      <c r="F10" s="120"/>
      <c r="G10" s="120"/>
      <c r="H10" s="120"/>
      <c r="I10" s="120"/>
      <c r="J10" s="120"/>
      <c r="K10" s="120"/>
      <c r="L10" s="123"/>
      <c r="M10" s="123"/>
      <c r="N10" s="123"/>
      <c r="O10" s="124"/>
      <c r="P10" s="125"/>
    </row>
    <row r="11" spans="1:16" ht="10.5" customHeight="1">
      <c r="A11" s="120"/>
      <c r="B11" s="120"/>
      <c r="C11" s="120"/>
      <c r="D11" s="120"/>
      <c r="E11" s="120"/>
      <c r="F11" s="120"/>
      <c r="G11" s="120"/>
      <c r="H11" s="120"/>
      <c r="I11" s="120"/>
      <c r="J11" s="120"/>
      <c r="K11" s="120"/>
      <c r="L11" s="123"/>
      <c r="M11" s="123"/>
      <c r="N11" s="123"/>
      <c r="O11" s="124"/>
      <c r="P11" s="125"/>
    </row>
    <row r="12" spans="1:16" ht="153" customHeight="1">
      <c r="A12" s="120"/>
      <c r="B12" s="120"/>
      <c r="C12" s="120"/>
      <c r="D12" s="120"/>
      <c r="E12" s="120"/>
      <c r="F12" s="120"/>
      <c r="G12" s="120"/>
      <c r="H12" s="120"/>
      <c r="I12" s="120"/>
      <c r="J12" s="120"/>
      <c r="K12" s="120"/>
      <c r="L12" s="123"/>
      <c r="M12" s="123"/>
      <c r="N12" s="123"/>
      <c r="O12" s="124"/>
      <c r="P12" s="125"/>
    </row>
    <row r="13" spans="1:16" ht="16.5" customHeight="1">
      <c r="A13" s="120"/>
      <c r="B13" s="120"/>
      <c r="C13" s="120"/>
      <c r="D13" s="120"/>
      <c r="E13" s="120"/>
      <c r="F13" s="120"/>
      <c r="G13" s="120"/>
      <c r="H13" s="120"/>
      <c r="I13" s="120"/>
      <c r="J13" s="120"/>
      <c r="K13" s="120"/>
      <c r="L13" s="123"/>
      <c r="M13" s="123"/>
      <c r="N13" s="123"/>
      <c r="O13" s="124"/>
      <c r="P13" s="125"/>
    </row>
    <row r="14" spans="1:16" ht="3.75" customHeight="1">
      <c r="A14" s="120"/>
      <c r="B14" s="120"/>
      <c r="C14" s="120"/>
      <c r="D14" s="120"/>
      <c r="E14" s="120"/>
      <c r="F14" s="120"/>
      <c r="G14" s="120"/>
      <c r="H14" s="120"/>
      <c r="I14" s="120"/>
      <c r="J14" s="120"/>
      <c r="K14" s="120"/>
      <c r="L14" s="123"/>
      <c r="M14" s="123"/>
      <c r="N14" s="123"/>
      <c r="O14" s="124"/>
      <c r="P14" s="125"/>
    </row>
    <row r="15" spans="1:16" ht="15" hidden="1" customHeight="1">
      <c r="A15" s="120"/>
      <c r="B15" s="120"/>
      <c r="C15" s="120"/>
      <c r="D15" s="126"/>
      <c r="E15" s="120"/>
      <c r="F15" s="120"/>
      <c r="G15" s="120"/>
      <c r="H15" s="120"/>
      <c r="I15" s="120"/>
      <c r="J15" s="120"/>
      <c r="K15" s="120"/>
      <c r="L15" s="123"/>
      <c r="M15" s="126"/>
      <c r="N15" s="126"/>
      <c r="O15" s="124"/>
    </row>
    <row r="16" spans="1:16" ht="73.5" customHeight="1">
      <c r="A16" s="120"/>
      <c r="B16" s="120"/>
      <c r="C16" s="120"/>
      <c r="D16" s="120"/>
      <c r="E16" s="120"/>
      <c r="F16" s="120"/>
      <c r="G16" s="120"/>
      <c r="H16" s="120"/>
      <c r="I16" s="120"/>
      <c r="J16" s="120"/>
      <c r="K16" s="120"/>
      <c r="L16" s="123"/>
      <c r="M16" s="123"/>
      <c r="N16" s="123"/>
      <c r="O16" s="124"/>
      <c r="P16" s="125"/>
    </row>
    <row r="17" spans="1:19" ht="24" customHeight="1">
      <c r="A17" s="120"/>
      <c r="B17" s="120"/>
      <c r="C17" s="120"/>
      <c r="D17" s="120"/>
      <c r="E17" s="120"/>
      <c r="F17" s="120"/>
      <c r="G17" s="120"/>
      <c r="H17" s="120"/>
      <c r="I17" s="120"/>
      <c r="J17" s="120"/>
      <c r="K17" s="120"/>
      <c r="L17" s="123"/>
      <c r="M17" s="123"/>
      <c r="N17" s="123"/>
      <c r="O17" s="124"/>
      <c r="P17" s="125"/>
    </row>
    <row r="18" spans="1:19" ht="18" customHeight="1">
      <c r="A18" s="120"/>
      <c r="B18" s="120"/>
      <c r="C18" s="120"/>
      <c r="D18" s="120"/>
      <c r="E18" s="120"/>
      <c r="F18" s="120"/>
      <c r="G18" s="120"/>
      <c r="H18" s="120"/>
      <c r="I18" s="120"/>
      <c r="J18" s="120"/>
      <c r="K18" s="120"/>
      <c r="L18" s="123"/>
      <c r="M18" s="123"/>
      <c r="N18" s="123"/>
    </row>
    <row r="19" spans="1:19" ht="15.75" customHeight="1">
      <c r="A19" s="120"/>
      <c r="B19" s="120"/>
      <c r="C19" s="120"/>
      <c r="D19" s="120"/>
      <c r="E19" s="120"/>
      <c r="F19" s="120"/>
      <c r="G19" s="120"/>
      <c r="H19" s="120"/>
      <c r="I19" s="120"/>
      <c r="J19" s="120"/>
      <c r="K19" s="120"/>
      <c r="L19" s="120"/>
      <c r="M19" s="123"/>
      <c r="N19" s="123"/>
      <c r="O19" s="124"/>
    </row>
    <row r="20" spans="1:19" ht="18" customHeight="1">
      <c r="A20" s="120"/>
      <c r="B20" s="120"/>
      <c r="C20" s="120"/>
      <c r="D20" s="120"/>
      <c r="E20" s="120"/>
      <c r="F20" s="120"/>
      <c r="G20" s="120"/>
      <c r="H20" s="120"/>
      <c r="I20" s="120"/>
      <c r="J20" s="120"/>
      <c r="K20" s="120"/>
      <c r="L20" s="123"/>
      <c r="M20" s="120"/>
      <c r="O20" s="124"/>
    </row>
    <row r="21" spans="1:19" ht="24" customHeight="1">
      <c r="A21" s="120"/>
      <c r="B21" s="120"/>
      <c r="C21" s="120"/>
      <c r="D21" s="120"/>
      <c r="E21" s="120"/>
      <c r="F21" s="120"/>
      <c r="G21" s="120"/>
      <c r="H21" s="120"/>
      <c r="I21" s="120"/>
      <c r="J21" s="120"/>
      <c r="K21" s="120"/>
      <c r="L21" s="123"/>
      <c r="M21" s="123"/>
      <c r="N21" s="123"/>
      <c r="O21" s="124"/>
      <c r="P21" s="125"/>
    </row>
    <row r="22" spans="1:19" ht="11.25" customHeight="1">
      <c r="A22" s="120"/>
      <c r="B22" s="120"/>
      <c r="C22" s="120"/>
      <c r="D22" s="120"/>
      <c r="E22" s="120"/>
      <c r="F22" s="120"/>
      <c r="G22" s="120"/>
      <c r="H22" s="120"/>
      <c r="I22" s="120"/>
      <c r="J22" s="120"/>
      <c r="K22" s="120"/>
      <c r="L22" s="120"/>
      <c r="M22" s="120"/>
      <c r="N22" s="123"/>
      <c r="O22" s="124"/>
      <c r="P22" s="125"/>
    </row>
    <row r="23" spans="1:19" ht="9" customHeight="1">
      <c r="A23" s="120"/>
      <c r="B23" s="120"/>
      <c r="C23" s="120"/>
      <c r="D23" s="120"/>
      <c r="E23" s="120"/>
      <c r="F23" s="120"/>
      <c r="G23" s="120"/>
      <c r="H23" s="120"/>
      <c r="I23" s="120"/>
      <c r="J23" s="120"/>
      <c r="K23" s="120"/>
      <c r="L23" s="120"/>
      <c r="M23" s="120"/>
      <c r="N23" s="123"/>
      <c r="O23" s="124"/>
      <c r="P23" s="125"/>
    </row>
    <row r="24" spans="1:19" ht="15" customHeight="1">
      <c r="L24" s="124"/>
      <c r="M24" s="124"/>
      <c r="N24" s="123"/>
      <c r="O24" s="124"/>
      <c r="P24" s="125"/>
    </row>
    <row r="25" spans="1:19" ht="15" customHeight="1">
      <c r="L25" s="124"/>
      <c r="M25" s="124"/>
      <c r="N25" s="123"/>
      <c r="O25" s="124"/>
      <c r="P25" s="125"/>
    </row>
    <row r="26" spans="1:19" ht="15" customHeight="1">
      <c r="L26" s="124"/>
      <c r="M26" s="124"/>
      <c r="N26" s="123"/>
      <c r="O26" s="124"/>
      <c r="P26" s="125"/>
    </row>
    <row r="27" spans="1:19" ht="15" customHeight="1">
      <c r="L27" s="124"/>
      <c r="M27" s="124"/>
      <c r="N27" s="123"/>
      <c r="O27" s="124"/>
      <c r="P27" s="125"/>
    </row>
    <row r="28" spans="1:19" ht="15" customHeight="1">
      <c r="L28" s="124"/>
      <c r="O28" s="124"/>
    </row>
    <row r="29" spans="1:19" ht="15" customHeight="1">
      <c r="L29" s="124"/>
      <c r="M29" s="124"/>
      <c r="N29" s="123"/>
      <c r="O29" s="124"/>
      <c r="P29" s="125"/>
    </row>
    <row r="30" spans="1:19" ht="15" customHeight="1">
      <c r="L30" s="124"/>
      <c r="M30" s="124"/>
      <c r="N30" s="123"/>
      <c r="O30" s="124"/>
      <c r="P30" s="125"/>
      <c r="S30" s="127"/>
    </row>
    <row r="31" spans="1:19" ht="15" customHeight="1">
      <c r="L31" s="124"/>
      <c r="M31" s="124"/>
      <c r="N31" s="123"/>
      <c r="O31" s="124"/>
      <c r="P31" s="125"/>
      <c r="S31" s="127"/>
    </row>
    <row r="32" spans="1:19" ht="15" customHeight="1">
      <c r="L32" s="124"/>
      <c r="M32" s="124"/>
      <c r="N32" s="123"/>
      <c r="O32" s="124"/>
      <c r="P32" s="125"/>
      <c r="S32" s="127"/>
    </row>
    <row r="33" spans="16:19" ht="15" customHeight="1">
      <c r="S33" s="127"/>
    </row>
    <row r="34" spans="16:19" ht="15" customHeight="1">
      <c r="P34" s="125"/>
      <c r="S34" s="127"/>
    </row>
    <row r="35" spans="16:19" ht="15" customHeight="1">
      <c r="S35" s="127"/>
    </row>
    <row r="36" spans="16:19">
      <c r="S36" s="127"/>
    </row>
    <row r="37" spans="16:19">
      <c r="S37" s="127"/>
    </row>
    <row r="38" spans="16:19">
      <c r="S38" s="127"/>
    </row>
    <row r="39" spans="16:19">
      <c r="S39" s="127"/>
    </row>
  </sheetData>
  <sheetProtection algorithmName="SHA-512" hashValue="60uqMbPKOeGMHiAwzuz0iShbSiuFUDZONCCB7SlHp+vEhlGZnDBL0FyGgXJDzei14bHKhghIho5EhYJXkBa+AA==" saltValue="PUufJOgp9M5odMs85t2o3Q==" spinCount="100000" sheet="1" objects="1" scenarios="1" autoFilter="0"/>
  <phoneticPr fontId="22"/>
  <printOptions horizontalCentered="1" verticalCentered="1"/>
  <pageMargins left="0" right="0" top="0" bottom="0" header="0" footer="0"/>
  <pageSetup paperSize="9" scale="11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S39"/>
  <sheetViews>
    <sheetView view="pageBreakPreview" zoomScale="85" zoomScaleNormal="140" zoomScaleSheetLayoutView="85" workbookViewId="0"/>
  </sheetViews>
  <sheetFormatPr defaultColWidth="9" defaultRowHeight="16.5"/>
  <cols>
    <col min="1" max="1" width="2.85546875" style="121" customWidth="1"/>
    <col min="2" max="2" width="6.5703125" style="121" customWidth="1"/>
    <col min="3" max="3" width="2.85546875" style="121" customWidth="1"/>
    <col min="4" max="4" width="2.140625" style="121" customWidth="1"/>
    <col min="5" max="5" width="51.140625" style="121" customWidth="1"/>
    <col min="6" max="6" width="2.5703125" style="121" customWidth="1"/>
    <col min="7" max="7" width="5.5703125" style="121" customWidth="1"/>
    <col min="8" max="9" width="2.85546875" style="121" customWidth="1"/>
    <col min="10" max="10" width="2.140625" style="121" customWidth="1"/>
    <col min="11" max="11" width="49.85546875" style="121" customWidth="1"/>
    <col min="12" max="12" width="2.85546875" style="121" customWidth="1"/>
    <col min="13" max="13" width="6.5703125" style="121" customWidth="1"/>
    <col min="14" max="14" width="2.85546875" style="120" customWidth="1"/>
    <col min="15" max="15" width="83.85546875" style="121" customWidth="1"/>
    <col min="16" max="16" width="6.85546875" style="121" customWidth="1"/>
    <col min="17" max="17" width="4.85546875" style="121" customWidth="1"/>
    <col min="18" max="19" width="8.140625" style="121" customWidth="1"/>
    <col min="20" max="20" width="7.5703125" style="121" customWidth="1"/>
    <col min="21" max="16384" width="9" style="121"/>
  </cols>
  <sheetData>
    <row r="1" spans="1:16" ht="12" customHeight="1">
      <c r="A1" s="120"/>
      <c r="B1" s="120"/>
      <c r="C1" s="120"/>
      <c r="D1" s="120"/>
      <c r="E1" s="120"/>
      <c r="F1" s="120"/>
      <c r="G1" s="120"/>
      <c r="H1" s="120"/>
      <c r="I1" s="120"/>
      <c r="J1" s="120"/>
      <c r="K1" s="120"/>
      <c r="L1" s="120"/>
      <c r="M1" s="120"/>
    </row>
    <row r="2" spans="1:16" ht="25.5" customHeight="1">
      <c r="A2" s="120"/>
      <c r="B2" s="122"/>
      <c r="C2" s="122"/>
      <c r="D2" s="122"/>
      <c r="E2" s="122"/>
      <c r="F2" s="120"/>
      <c r="G2" s="120"/>
      <c r="H2" s="120"/>
      <c r="I2" s="120"/>
      <c r="J2" s="120"/>
      <c r="K2" s="120"/>
      <c r="L2" s="65"/>
      <c r="M2" s="120"/>
    </row>
    <row r="3" spans="1:16" ht="23.25" customHeight="1">
      <c r="A3" s="120"/>
      <c r="B3" s="120"/>
      <c r="C3" s="120"/>
      <c r="D3" s="120"/>
      <c r="E3" s="120"/>
      <c r="F3" s="120"/>
      <c r="G3" s="120"/>
      <c r="H3" s="120"/>
      <c r="I3" s="120"/>
      <c r="J3" s="120"/>
      <c r="K3" s="120"/>
      <c r="L3" s="120"/>
      <c r="M3" s="120"/>
    </row>
    <row r="4" spans="1:16" ht="25.5" customHeight="1">
      <c r="A4" s="120"/>
      <c r="B4" s="120"/>
      <c r="C4" s="120"/>
      <c r="D4" s="120"/>
      <c r="E4" s="120"/>
      <c r="F4" s="120"/>
      <c r="G4" s="120"/>
      <c r="H4" s="120"/>
      <c r="I4" s="120"/>
      <c r="J4" s="120"/>
      <c r="K4" s="120"/>
      <c r="L4" s="120"/>
      <c r="M4" s="123"/>
      <c r="N4" s="123"/>
      <c r="O4" s="124"/>
      <c r="P4" s="125"/>
    </row>
    <row r="5" spans="1:16" ht="16.5" customHeight="1">
      <c r="A5" s="120"/>
      <c r="B5" s="120"/>
      <c r="C5" s="120"/>
      <c r="D5" s="120"/>
      <c r="E5" s="120"/>
      <c r="F5" s="120"/>
      <c r="G5" s="120"/>
      <c r="H5" s="120"/>
      <c r="I5" s="120"/>
      <c r="J5" s="120"/>
      <c r="K5" s="120"/>
      <c r="L5" s="123"/>
      <c r="M5" s="123"/>
      <c r="N5" s="123"/>
      <c r="O5" s="124"/>
    </row>
    <row r="6" spans="1:16" ht="12.75" customHeight="1">
      <c r="A6" s="120"/>
      <c r="B6" s="120"/>
      <c r="C6" s="120"/>
      <c r="D6" s="120"/>
      <c r="E6" s="120"/>
      <c r="F6" s="120"/>
      <c r="G6" s="120"/>
      <c r="H6" s="120"/>
      <c r="I6" s="120"/>
      <c r="J6" s="120"/>
      <c r="K6" s="120"/>
      <c r="L6" s="120"/>
      <c r="M6" s="123"/>
      <c r="N6" s="123"/>
      <c r="O6" s="124"/>
    </row>
    <row r="7" spans="1:16" ht="6" customHeight="1">
      <c r="A7" s="120"/>
      <c r="B7" s="120"/>
      <c r="C7" s="120"/>
      <c r="D7" s="126"/>
      <c r="E7" s="120"/>
      <c r="F7" s="120"/>
      <c r="G7" s="120"/>
      <c r="H7" s="120"/>
      <c r="I7" s="120"/>
      <c r="J7" s="120"/>
      <c r="K7" s="120"/>
      <c r="L7" s="123"/>
      <c r="M7" s="126"/>
      <c r="N7" s="126"/>
      <c r="O7" s="124"/>
    </row>
    <row r="8" spans="1:16" ht="9.75" customHeight="1">
      <c r="A8" s="120"/>
      <c r="B8" s="120"/>
      <c r="C8" s="120"/>
      <c r="D8" s="120"/>
      <c r="E8" s="120"/>
      <c r="F8" s="120"/>
      <c r="G8" s="120"/>
      <c r="H8" s="120"/>
      <c r="I8" s="120"/>
      <c r="J8" s="120"/>
      <c r="K8" s="120"/>
      <c r="L8" s="123"/>
      <c r="M8" s="123"/>
      <c r="N8" s="123"/>
      <c r="O8" s="124"/>
      <c r="P8" s="125"/>
    </row>
    <row r="9" spans="1:16" ht="6.75" customHeight="1">
      <c r="A9" s="120"/>
      <c r="B9" s="120"/>
      <c r="C9" s="120"/>
      <c r="D9" s="120"/>
      <c r="E9" s="120"/>
      <c r="F9" s="120"/>
      <c r="G9" s="120"/>
      <c r="H9" s="120"/>
      <c r="I9" s="120"/>
      <c r="J9" s="120"/>
      <c r="K9" s="120"/>
      <c r="L9" s="123"/>
      <c r="M9" s="123"/>
      <c r="N9" s="123"/>
      <c r="O9" s="124"/>
      <c r="P9" s="125"/>
    </row>
    <row r="10" spans="1:16" ht="12" customHeight="1">
      <c r="A10" s="120"/>
      <c r="B10" s="120"/>
      <c r="C10" s="120"/>
      <c r="D10" s="120"/>
      <c r="E10" s="120"/>
      <c r="F10" s="120"/>
      <c r="G10" s="120"/>
      <c r="H10" s="120"/>
      <c r="I10" s="120"/>
      <c r="J10" s="120"/>
      <c r="K10" s="120"/>
      <c r="L10" s="123"/>
      <c r="M10" s="123"/>
      <c r="N10" s="123"/>
      <c r="O10" s="124"/>
      <c r="P10" s="125"/>
    </row>
    <row r="11" spans="1:16" ht="10.5" customHeight="1">
      <c r="A11" s="120"/>
      <c r="B11" s="120"/>
      <c r="C11" s="120"/>
      <c r="D11" s="120"/>
      <c r="E11" s="120"/>
      <c r="F11" s="120"/>
      <c r="G11" s="120"/>
      <c r="H11" s="120"/>
      <c r="I11" s="120"/>
      <c r="J11" s="120"/>
      <c r="K11" s="120"/>
      <c r="L11" s="123"/>
      <c r="M11" s="123"/>
      <c r="N11" s="123"/>
      <c r="O11" s="124"/>
      <c r="P11" s="125"/>
    </row>
    <row r="12" spans="1:16" ht="153" customHeight="1">
      <c r="A12" s="120"/>
      <c r="B12" s="120"/>
      <c r="C12" s="120"/>
      <c r="D12" s="120"/>
      <c r="E12" s="120"/>
      <c r="F12" s="120"/>
      <c r="G12" s="120"/>
      <c r="H12" s="120"/>
      <c r="I12" s="120"/>
      <c r="J12" s="120"/>
      <c r="K12" s="120"/>
      <c r="L12" s="123"/>
      <c r="M12" s="123"/>
      <c r="N12" s="123"/>
      <c r="O12" s="124"/>
      <c r="P12" s="125"/>
    </row>
    <row r="13" spans="1:16" ht="16.5" customHeight="1">
      <c r="A13" s="120"/>
      <c r="B13" s="120"/>
      <c r="C13" s="120"/>
      <c r="D13" s="120"/>
      <c r="E13" s="120"/>
      <c r="F13" s="120"/>
      <c r="G13" s="120"/>
      <c r="H13" s="120"/>
      <c r="I13" s="120"/>
      <c r="J13" s="120"/>
      <c r="K13" s="120"/>
      <c r="L13" s="123"/>
      <c r="M13" s="123"/>
      <c r="N13" s="123"/>
      <c r="O13" s="124"/>
      <c r="P13" s="125"/>
    </row>
    <row r="14" spans="1:16" ht="3.75" customHeight="1">
      <c r="A14" s="120"/>
      <c r="B14" s="120"/>
      <c r="C14" s="120"/>
      <c r="D14" s="120"/>
      <c r="E14" s="120"/>
      <c r="F14" s="120"/>
      <c r="G14" s="120"/>
      <c r="H14" s="120"/>
      <c r="I14" s="120"/>
      <c r="J14" s="120"/>
      <c r="K14" s="120"/>
      <c r="L14" s="123"/>
      <c r="M14" s="123"/>
      <c r="N14" s="123"/>
      <c r="O14" s="124"/>
      <c r="P14" s="125"/>
    </row>
    <row r="15" spans="1:16" ht="15" hidden="1" customHeight="1">
      <c r="A15" s="120"/>
      <c r="B15" s="120"/>
      <c r="C15" s="120"/>
      <c r="D15" s="126"/>
      <c r="E15" s="120"/>
      <c r="F15" s="120"/>
      <c r="G15" s="120"/>
      <c r="H15" s="120"/>
      <c r="I15" s="120"/>
      <c r="J15" s="120"/>
      <c r="K15" s="120"/>
      <c r="L15" s="123"/>
      <c r="M15" s="126"/>
      <c r="N15" s="126"/>
      <c r="O15" s="124"/>
    </row>
    <row r="16" spans="1:16" ht="73.5" customHeight="1">
      <c r="A16" s="120"/>
      <c r="B16" s="120"/>
      <c r="C16" s="120"/>
      <c r="D16" s="120"/>
      <c r="E16" s="120"/>
      <c r="F16" s="120"/>
      <c r="G16" s="120"/>
      <c r="H16" s="120"/>
      <c r="I16" s="120"/>
      <c r="J16" s="120"/>
      <c r="K16" s="120"/>
      <c r="L16" s="123"/>
      <c r="M16" s="123"/>
      <c r="N16" s="123"/>
      <c r="O16" s="124"/>
      <c r="P16" s="125"/>
    </row>
    <row r="17" spans="1:19" ht="24" customHeight="1">
      <c r="A17" s="120"/>
      <c r="B17" s="120"/>
      <c r="C17" s="120"/>
      <c r="D17" s="120"/>
      <c r="E17" s="120"/>
      <c r="F17" s="120"/>
      <c r="G17" s="120"/>
      <c r="H17" s="120"/>
      <c r="I17" s="120"/>
      <c r="J17" s="120"/>
      <c r="K17" s="120"/>
      <c r="L17" s="123"/>
      <c r="M17" s="123"/>
      <c r="N17" s="123"/>
      <c r="O17" s="124"/>
      <c r="P17" s="125"/>
    </row>
    <row r="18" spans="1:19" ht="18" customHeight="1">
      <c r="A18" s="120"/>
      <c r="B18" s="120"/>
      <c r="C18" s="120"/>
      <c r="D18" s="120"/>
      <c r="E18" s="120"/>
      <c r="F18" s="120"/>
      <c r="G18" s="120"/>
      <c r="H18" s="120"/>
      <c r="I18" s="120"/>
      <c r="J18" s="120"/>
      <c r="K18" s="120"/>
      <c r="L18" s="123"/>
      <c r="M18" s="123"/>
      <c r="N18" s="123"/>
    </row>
    <row r="19" spans="1:19" ht="15.75" customHeight="1">
      <c r="A19" s="120"/>
      <c r="B19" s="120"/>
      <c r="C19" s="120"/>
      <c r="D19" s="120"/>
      <c r="E19" s="120"/>
      <c r="F19" s="120"/>
      <c r="G19" s="120"/>
      <c r="H19" s="120"/>
      <c r="I19" s="120"/>
      <c r="J19" s="120"/>
      <c r="K19" s="120"/>
      <c r="L19" s="120"/>
      <c r="M19" s="123"/>
      <c r="N19" s="123"/>
      <c r="O19" s="124"/>
    </row>
    <row r="20" spans="1:19" ht="18" customHeight="1">
      <c r="A20" s="120"/>
      <c r="B20" s="120"/>
      <c r="C20" s="120"/>
      <c r="D20" s="120"/>
      <c r="E20" s="120"/>
      <c r="F20" s="120"/>
      <c r="G20" s="120"/>
      <c r="H20" s="120"/>
      <c r="I20" s="120"/>
      <c r="J20" s="120"/>
      <c r="K20" s="120"/>
      <c r="L20" s="123"/>
      <c r="M20" s="120"/>
      <c r="O20" s="124"/>
    </row>
    <row r="21" spans="1:19" ht="24" customHeight="1">
      <c r="A21" s="120"/>
      <c r="B21" s="120"/>
      <c r="C21" s="120"/>
      <c r="D21" s="120"/>
      <c r="E21" s="120"/>
      <c r="F21" s="120"/>
      <c r="G21" s="120"/>
      <c r="H21" s="120"/>
      <c r="I21" s="120"/>
      <c r="J21" s="120"/>
      <c r="K21" s="120"/>
      <c r="L21" s="123"/>
      <c r="M21" s="123"/>
      <c r="N21" s="123"/>
      <c r="O21" s="124"/>
      <c r="P21" s="125"/>
    </row>
    <row r="22" spans="1:19" ht="11.25" customHeight="1">
      <c r="A22" s="120"/>
      <c r="B22" s="120"/>
      <c r="C22" s="120"/>
      <c r="D22" s="120"/>
      <c r="E22" s="120"/>
      <c r="F22" s="120"/>
      <c r="G22" s="120"/>
      <c r="H22" s="120"/>
      <c r="I22" s="120"/>
      <c r="J22" s="120"/>
      <c r="K22" s="120"/>
      <c r="L22" s="120"/>
      <c r="M22" s="120"/>
      <c r="N22" s="123"/>
      <c r="O22" s="124"/>
      <c r="P22" s="125"/>
    </row>
    <row r="23" spans="1:19" ht="9" customHeight="1">
      <c r="A23" s="120"/>
      <c r="B23" s="120"/>
      <c r="C23" s="120"/>
      <c r="D23" s="120"/>
      <c r="E23" s="120"/>
      <c r="F23" s="120"/>
      <c r="G23" s="120"/>
      <c r="H23" s="120"/>
      <c r="I23" s="120"/>
      <c r="J23" s="120"/>
      <c r="K23" s="120"/>
      <c r="L23" s="120"/>
      <c r="M23" s="120"/>
      <c r="N23" s="123"/>
      <c r="O23" s="124"/>
      <c r="P23" s="125"/>
    </row>
    <row r="24" spans="1:19" ht="15" customHeight="1">
      <c r="L24" s="124"/>
      <c r="M24" s="124"/>
      <c r="N24" s="123"/>
      <c r="O24" s="124"/>
      <c r="P24" s="125"/>
    </row>
    <row r="25" spans="1:19" ht="15" customHeight="1">
      <c r="L25" s="124"/>
      <c r="M25" s="124"/>
      <c r="N25" s="123"/>
      <c r="O25" s="124"/>
      <c r="P25" s="125"/>
    </row>
    <row r="26" spans="1:19" ht="15" customHeight="1">
      <c r="L26" s="124"/>
      <c r="M26" s="124"/>
      <c r="N26" s="123"/>
      <c r="O26" s="124"/>
      <c r="P26" s="125"/>
    </row>
    <row r="27" spans="1:19" ht="15" customHeight="1">
      <c r="L27" s="124"/>
      <c r="M27" s="124"/>
      <c r="N27" s="123"/>
      <c r="O27" s="124"/>
      <c r="P27" s="125"/>
    </row>
    <row r="28" spans="1:19" ht="15" customHeight="1">
      <c r="L28" s="124"/>
      <c r="O28" s="124"/>
    </row>
    <row r="29" spans="1:19" ht="15" customHeight="1">
      <c r="L29" s="124"/>
      <c r="M29" s="124"/>
      <c r="N29" s="123"/>
      <c r="O29" s="124"/>
      <c r="P29" s="125"/>
    </row>
    <row r="30" spans="1:19" ht="15" customHeight="1">
      <c r="L30" s="124"/>
      <c r="M30" s="124"/>
      <c r="N30" s="123"/>
      <c r="O30" s="124"/>
      <c r="P30" s="125"/>
      <c r="S30" s="127"/>
    </row>
    <row r="31" spans="1:19" ht="15" customHeight="1">
      <c r="L31" s="124"/>
      <c r="M31" s="124"/>
      <c r="N31" s="123"/>
      <c r="O31" s="124"/>
      <c r="P31" s="125"/>
      <c r="S31" s="127"/>
    </row>
    <row r="32" spans="1:19" ht="15" customHeight="1">
      <c r="L32" s="124"/>
      <c r="M32" s="124"/>
      <c r="N32" s="123"/>
      <c r="O32" s="124"/>
      <c r="P32" s="125"/>
      <c r="S32" s="127"/>
    </row>
    <row r="33" spans="16:19" ht="15" customHeight="1">
      <c r="S33" s="127"/>
    </row>
    <row r="34" spans="16:19" ht="15" customHeight="1">
      <c r="P34" s="125"/>
      <c r="S34" s="127"/>
    </row>
    <row r="35" spans="16:19" ht="15" customHeight="1">
      <c r="S35" s="127"/>
    </row>
    <row r="36" spans="16:19">
      <c r="S36" s="127"/>
    </row>
    <row r="37" spans="16:19">
      <c r="S37" s="127"/>
    </row>
    <row r="38" spans="16:19">
      <c r="S38" s="127"/>
    </row>
    <row r="39" spans="16:19">
      <c r="S39" s="127"/>
    </row>
  </sheetData>
  <sheetProtection algorithmName="SHA-512" hashValue="W4PJLiZLpPvmcXQs4VvFCkRpIGQ6cOYj1qv2iHg4REGsNefz4/0Z/rmTEvIaaCkd3HJj3fq2LUmPLGD8fQGPOQ==" saltValue="l7Drz3SyizyaBdOGKMcTGA==" spinCount="100000" sheet="1" objects="1" scenarios="1" autoFilter="0"/>
  <phoneticPr fontId="22"/>
  <printOptions horizontalCentered="1" verticalCentered="1"/>
  <pageMargins left="0" right="0" top="0" bottom="0" header="0" footer="0"/>
  <pageSetup paperSize="9" scale="11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T40"/>
  <sheetViews>
    <sheetView view="pageBreakPreview" zoomScaleNormal="100" zoomScaleSheetLayoutView="100" workbookViewId="0"/>
  </sheetViews>
  <sheetFormatPr defaultColWidth="9.140625" defaultRowHeight="15" customHeight="1"/>
  <cols>
    <col min="1" max="1" width="12.140625" style="13" customWidth="1"/>
    <col min="2" max="2" width="1.5703125" style="13" customWidth="1"/>
    <col min="3" max="3" width="23.140625" style="14" customWidth="1"/>
    <col min="4" max="4" width="1.5703125" style="13" customWidth="1"/>
    <col min="5" max="5" width="35.28515625" style="14" customWidth="1"/>
    <col min="6" max="7" width="9.140625" style="14" customWidth="1"/>
    <col min="8" max="18" width="9.140625" style="13" customWidth="1"/>
    <col min="19" max="20" width="11.140625" style="13" customWidth="1"/>
    <col min="21" max="16384" width="9.140625" style="13"/>
  </cols>
  <sheetData>
    <row r="1" spans="1:20" ht="63" customHeight="1">
      <c r="A1" s="40"/>
      <c r="B1" s="40"/>
      <c r="C1" s="72"/>
      <c r="D1" s="40"/>
      <c r="E1" s="69"/>
      <c r="F1" s="69"/>
      <c r="G1" s="69"/>
      <c r="H1" s="40"/>
      <c r="I1" s="40"/>
      <c r="J1" s="40"/>
      <c r="K1" s="40"/>
      <c r="L1" s="40"/>
      <c r="M1" s="40"/>
      <c r="N1" s="40"/>
      <c r="O1" s="40"/>
      <c r="P1" s="40"/>
      <c r="Q1" s="40"/>
      <c r="R1" s="40"/>
      <c r="S1" s="40"/>
    </row>
    <row r="2" spans="1:20" ht="20.100000000000001" customHeight="1">
      <c r="A2" s="70"/>
      <c r="B2" s="71"/>
      <c r="C2" s="69"/>
      <c r="D2" s="71"/>
      <c r="E2" s="69"/>
      <c r="F2" s="69"/>
      <c r="G2" s="69"/>
      <c r="H2" s="40"/>
      <c r="I2" s="40"/>
      <c r="J2" s="40"/>
      <c r="K2" s="40"/>
      <c r="L2" s="40"/>
      <c r="M2" s="40"/>
      <c r="N2" s="40"/>
      <c r="O2" s="40"/>
      <c r="P2" s="40"/>
      <c r="Q2" s="40"/>
      <c r="R2" s="40"/>
      <c r="S2" s="40"/>
    </row>
    <row r="3" spans="1:20" ht="12.75" customHeight="1">
      <c r="A3" s="40"/>
      <c r="B3" s="40"/>
      <c r="C3" s="40"/>
      <c r="D3" s="40"/>
      <c r="E3" s="40"/>
      <c r="F3" s="40"/>
      <c r="G3" s="40"/>
      <c r="H3" s="40"/>
      <c r="I3" s="40"/>
      <c r="J3" s="40"/>
      <c r="K3" s="40"/>
      <c r="L3" s="40"/>
      <c r="M3" s="40"/>
      <c r="N3" s="40"/>
      <c r="O3" s="40"/>
      <c r="P3" s="40"/>
      <c r="Q3" s="40"/>
      <c r="R3" s="40"/>
      <c r="S3" s="40"/>
    </row>
    <row r="4" spans="1:20" ht="15" customHeight="1">
      <c r="A4" s="40"/>
      <c r="B4" s="40"/>
      <c r="C4" s="72"/>
      <c r="D4" s="40"/>
      <c r="E4" s="72"/>
      <c r="F4" s="72"/>
      <c r="G4" s="72"/>
      <c r="H4" s="40"/>
      <c r="I4" s="40"/>
      <c r="J4" s="40"/>
      <c r="K4" s="40"/>
      <c r="L4" s="40"/>
      <c r="M4" s="40"/>
      <c r="N4" s="40"/>
      <c r="O4" s="40"/>
      <c r="P4" s="40"/>
      <c r="Q4" s="55"/>
      <c r="R4" s="795" t="s">
        <v>543</v>
      </c>
      <c r="S4" s="40"/>
    </row>
    <row r="5" spans="1:20" ht="24" customHeight="1">
      <c r="A5" s="40"/>
      <c r="B5" s="1024"/>
      <c r="C5" s="1024"/>
      <c r="D5" s="1024"/>
      <c r="E5" s="1026"/>
      <c r="F5" s="1028" t="s">
        <v>58</v>
      </c>
      <c r="G5" s="1022" t="s">
        <v>45</v>
      </c>
      <c r="H5" s="1022" t="s">
        <v>46</v>
      </c>
      <c r="I5" s="1022" t="s">
        <v>47</v>
      </c>
      <c r="J5" s="1022" t="s">
        <v>48</v>
      </c>
      <c r="K5" s="1022" t="s">
        <v>59</v>
      </c>
      <c r="L5" s="1022" t="s">
        <v>77</v>
      </c>
      <c r="M5" s="1022" t="s">
        <v>79</v>
      </c>
      <c r="N5" s="1022" t="s">
        <v>86</v>
      </c>
      <c r="O5" s="1022" t="s">
        <v>415</v>
      </c>
      <c r="P5" s="1020" t="s">
        <v>785</v>
      </c>
      <c r="Q5" s="66" t="s">
        <v>16</v>
      </c>
      <c r="R5" s="67" t="s">
        <v>102</v>
      </c>
      <c r="S5" s="73"/>
      <c r="T5" s="15"/>
    </row>
    <row r="6" spans="1:20" ht="18.75" customHeight="1">
      <c r="A6" s="40"/>
      <c r="B6" s="1025"/>
      <c r="C6" s="1025"/>
      <c r="D6" s="1027"/>
      <c r="E6" s="1027"/>
      <c r="F6" s="1029"/>
      <c r="G6" s="1023"/>
      <c r="H6" s="1023"/>
      <c r="I6" s="1023"/>
      <c r="J6" s="1023"/>
      <c r="K6" s="1023"/>
      <c r="L6" s="1023"/>
      <c r="M6" s="1023"/>
      <c r="N6" s="1023"/>
      <c r="O6" s="1023"/>
      <c r="P6" s="1021"/>
      <c r="Q6" s="118" t="s">
        <v>103</v>
      </c>
      <c r="R6" s="119" t="s">
        <v>101</v>
      </c>
      <c r="S6" s="40"/>
      <c r="T6" s="16"/>
    </row>
    <row r="7" spans="1:20">
      <c r="A7" s="40"/>
      <c r="B7" s="1010" t="s">
        <v>110</v>
      </c>
      <c r="C7" s="1010"/>
      <c r="D7" s="1010"/>
      <c r="E7" s="1010"/>
      <c r="F7" s="37"/>
      <c r="G7" s="37"/>
      <c r="H7" s="37"/>
      <c r="I7" s="37"/>
      <c r="J7" s="37"/>
      <c r="K7" s="37"/>
      <c r="L7" s="37"/>
      <c r="M7" s="37"/>
      <c r="N7" s="37"/>
      <c r="O7" s="37"/>
      <c r="P7" s="37"/>
      <c r="Q7" s="38"/>
      <c r="R7" s="38"/>
      <c r="S7" s="40"/>
    </row>
    <row r="8" spans="1:20">
      <c r="A8" s="40"/>
      <c r="B8" s="39"/>
      <c r="C8" s="1011" t="s">
        <v>508</v>
      </c>
      <c r="D8" s="1011"/>
      <c r="E8" s="1011"/>
      <c r="F8" s="97">
        <v>63243</v>
      </c>
      <c r="G8" s="97">
        <v>67949</v>
      </c>
      <c r="H8" s="97">
        <v>67466</v>
      </c>
      <c r="I8" s="97">
        <v>68607</v>
      </c>
      <c r="J8" s="97">
        <v>67179</v>
      </c>
      <c r="K8" s="97">
        <v>75153</v>
      </c>
      <c r="L8" s="97">
        <v>79908</v>
      </c>
      <c r="M8" s="97">
        <v>78143</v>
      </c>
      <c r="N8" s="97">
        <v>74874</v>
      </c>
      <c r="O8" s="97">
        <v>81482</v>
      </c>
      <c r="P8" s="97">
        <v>88778</v>
      </c>
      <c r="Q8" s="98">
        <v>8.9539153913908542</v>
      </c>
      <c r="R8" s="98">
        <v>3.4496245181057983</v>
      </c>
      <c r="S8" s="74"/>
      <c r="T8" s="17"/>
    </row>
    <row r="9" spans="1:20">
      <c r="A9" s="40"/>
      <c r="B9" s="40"/>
      <c r="C9" s="1012" t="s">
        <v>509</v>
      </c>
      <c r="D9" s="1013"/>
      <c r="E9" s="1013"/>
      <c r="F9" s="99">
        <v>29304</v>
      </c>
      <c r="G9" s="99">
        <v>32680</v>
      </c>
      <c r="H9" s="99">
        <v>33411</v>
      </c>
      <c r="I9" s="99">
        <v>34491</v>
      </c>
      <c r="J9" s="99">
        <v>32396</v>
      </c>
      <c r="K9" s="99">
        <v>36071</v>
      </c>
      <c r="L9" s="99">
        <v>37123</v>
      </c>
      <c r="M9" s="99">
        <v>36009</v>
      </c>
      <c r="N9" s="99">
        <v>36227</v>
      </c>
      <c r="O9" s="99">
        <v>41574</v>
      </c>
      <c r="P9" s="99">
        <v>43778</v>
      </c>
      <c r="Q9" s="100">
        <v>5.3003974524768349</v>
      </c>
      <c r="R9" s="100">
        <v>4.0954242693823417</v>
      </c>
      <c r="S9" s="74"/>
      <c r="T9" s="17"/>
    </row>
    <row r="10" spans="1:20">
      <c r="A10" s="40"/>
      <c r="B10" s="39"/>
      <c r="C10" s="1014" t="s">
        <v>510</v>
      </c>
      <c r="D10" s="1015"/>
      <c r="E10" s="1015"/>
      <c r="F10" s="97">
        <v>29884</v>
      </c>
      <c r="G10" s="97">
        <v>33275</v>
      </c>
      <c r="H10" s="97">
        <v>34027</v>
      </c>
      <c r="I10" s="97">
        <v>35218</v>
      </c>
      <c r="J10" s="97">
        <v>32999</v>
      </c>
      <c r="K10" s="97">
        <v>36676</v>
      </c>
      <c r="L10" s="97">
        <v>38039</v>
      </c>
      <c r="M10" s="97">
        <v>36710</v>
      </c>
      <c r="N10" s="97">
        <v>36996</v>
      </c>
      <c r="O10" s="97">
        <v>42374</v>
      </c>
      <c r="P10" s="97">
        <v>44491</v>
      </c>
      <c r="Q10" s="101">
        <v>4.9966460789647504</v>
      </c>
      <c r="R10" s="101">
        <v>4.0597375333238261</v>
      </c>
      <c r="S10" s="74"/>
      <c r="T10" s="17"/>
    </row>
    <row r="11" spans="1:20">
      <c r="A11" s="40"/>
      <c r="B11" s="40"/>
      <c r="C11" s="1012" t="s">
        <v>511</v>
      </c>
      <c r="D11" s="1013"/>
      <c r="E11" s="1013"/>
      <c r="F11" s="99">
        <v>18346</v>
      </c>
      <c r="G11" s="102">
        <v>19966</v>
      </c>
      <c r="H11" s="102">
        <v>21661</v>
      </c>
      <c r="I11" s="102">
        <v>22477</v>
      </c>
      <c r="J11" s="102">
        <v>22909</v>
      </c>
      <c r="K11" s="102">
        <v>24285</v>
      </c>
      <c r="L11" s="102">
        <v>25543</v>
      </c>
      <c r="M11" s="102">
        <v>20634</v>
      </c>
      <c r="N11" s="102">
        <v>4022</v>
      </c>
      <c r="O11" s="102">
        <v>29745</v>
      </c>
      <c r="P11" s="102">
        <v>30008</v>
      </c>
      <c r="Q11" s="100">
        <v>0.88548101151435521</v>
      </c>
      <c r="R11" s="100">
        <v>5.043543978224152</v>
      </c>
      <c r="S11" s="74"/>
      <c r="T11" s="17"/>
    </row>
    <row r="12" spans="1:20">
      <c r="A12" s="40"/>
      <c r="B12" s="39"/>
      <c r="C12" s="1016" t="s">
        <v>512</v>
      </c>
      <c r="D12" s="1017"/>
      <c r="E12" s="1017"/>
      <c r="F12" s="103">
        <v>18453</v>
      </c>
      <c r="G12" s="103">
        <v>20204</v>
      </c>
      <c r="H12" s="103">
        <v>21454</v>
      </c>
      <c r="I12" s="103">
        <v>22473</v>
      </c>
      <c r="J12" s="103">
        <v>22895</v>
      </c>
      <c r="K12" s="103">
        <v>25132</v>
      </c>
      <c r="L12" s="103">
        <v>25848</v>
      </c>
      <c r="M12" s="103">
        <v>20764</v>
      </c>
      <c r="N12" s="103">
        <v>4628</v>
      </c>
      <c r="O12" s="104">
        <v>31187</v>
      </c>
      <c r="P12" s="104">
        <v>30458</v>
      </c>
      <c r="Q12" s="105">
        <v>-2.3370747290434313</v>
      </c>
      <c r="R12" s="106">
        <v>5.1384255339383289</v>
      </c>
      <c r="S12" s="74"/>
      <c r="T12" s="17"/>
    </row>
    <row r="13" spans="1:20" ht="15.75" customHeight="1">
      <c r="A13" s="40"/>
      <c r="B13" s="1010" t="s">
        <v>111</v>
      </c>
      <c r="C13" s="1010"/>
      <c r="D13" s="1010"/>
      <c r="E13" s="1010"/>
      <c r="F13" s="107"/>
      <c r="G13" s="107"/>
      <c r="H13" s="107"/>
      <c r="I13" s="107"/>
      <c r="J13" s="107"/>
      <c r="K13" s="107"/>
      <c r="L13" s="107"/>
      <c r="M13" s="107"/>
      <c r="N13" s="107"/>
      <c r="O13" s="107"/>
      <c r="P13" s="107"/>
      <c r="Q13" s="108"/>
      <c r="R13" s="108"/>
      <c r="S13" s="74"/>
      <c r="T13" s="17"/>
    </row>
    <row r="14" spans="1:20">
      <c r="A14" s="40"/>
      <c r="B14" s="39"/>
      <c r="C14" s="779" t="s">
        <v>513</v>
      </c>
      <c r="D14" s="42"/>
      <c r="E14" s="43"/>
      <c r="F14" s="97">
        <v>154543</v>
      </c>
      <c r="G14" s="97">
        <v>164182</v>
      </c>
      <c r="H14" s="97">
        <v>174106</v>
      </c>
      <c r="I14" s="97">
        <v>186831</v>
      </c>
      <c r="J14" s="97">
        <v>197374</v>
      </c>
      <c r="K14" s="97">
        <v>222292</v>
      </c>
      <c r="L14" s="97">
        <v>232703</v>
      </c>
      <c r="M14" s="97">
        <v>219133</v>
      </c>
      <c r="N14" s="97">
        <v>210699</v>
      </c>
      <c r="O14" s="97">
        <v>229354</v>
      </c>
      <c r="P14" s="97">
        <v>242352</v>
      </c>
      <c r="Q14" s="101">
        <v>5.6674438366900004</v>
      </c>
      <c r="R14" s="101">
        <v>4.6019224897554167</v>
      </c>
      <c r="S14" s="74"/>
      <c r="T14" s="17"/>
    </row>
    <row r="15" spans="1:20">
      <c r="A15" s="40"/>
      <c r="B15" s="40"/>
      <c r="C15" s="780" t="s">
        <v>514</v>
      </c>
      <c r="D15" s="45"/>
      <c r="E15" s="46"/>
      <c r="F15" s="99">
        <v>37033</v>
      </c>
      <c r="G15" s="99">
        <v>46318</v>
      </c>
      <c r="H15" s="99">
        <v>49862</v>
      </c>
      <c r="I15" s="99">
        <v>62290</v>
      </c>
      <c r="J15" s="99">
        <v>74778</v>
      </c>
      <c r="K15" s="99">
        <v>39622</v>
      </c>
      <c r="L15" s="99">
        <v>51352</v>
      </c>
      <c r="M15" s="99">
        <v>50729</v>
      </c>
      <c r="N15" s="99">
        <v>67770</v>
      </c>
      <c r="O15" s="99">
        <v>79380</v>
      </c>
      <c r="P15" s="99">
        <v>92692</v>
      </c>
      <c r="Q15" s="100">
        <v>16.769151758843236</v>
      </c>
      <c r="R15" s="100">
        <v>9.6087568506820311</v>
      </c>
      <c r="S15" s="74"/>
      <c r="T15" s="17"/>
    </row>
    <row r="16" spans="1:20">
      <c r="A16" s="40"/>
      <c r="B16" s="39"/>
      <c r="C16" s="779" t="s">
        <v>515</v>
      </c>
      <c r="D16" s="42"/>
      <c r="E16" s="43"/>
      <c r="F16" s="97">
        <v>34866</v>
      </c>
      <c r="G16" s="97">
        <v>32080</v>
      </c>
      <c r="H16" s="97">
        <v>30067</v>
      </c>
      <c r="I16" s="97">
        <v>31647</v>
      </c>
      <c r="J16" s="97">
        <v>38176</v>
      </c>
      <c r="K16" s="97">
        <v>50102</v>
      </c>
      <c r="L16" s="97">
        <v>49168</v>
      </c>
      <c r="M16" s="97">
        <v>35153</v>
      </c>
      <c r="N16" s="97">
        <v>37175</v>
      </c>
      <c r="O16" s="97">
        <v>46880</v>
      </c>
      <c r="P16" s="97">
        <v>48198</v>
      </c>
      <c r="Q16" s="101">
        <v>2.8121018034734879</v>
      </c>
      <c r="R16" s="101">
        <v>3.2909405486444054</v>
      </c>
      <c r="S16" s="74"/>
      <c r="T16" s="17"/>
    </row>
    <row r="17" spans="1:20">
      <c r="A17" s="40"/>
      <c r="B17" s="40"/>
      <c r="C17" s="780" t="s">
        <v>516</v>
      </c>
      <c r="D17" s="45"/>
      <c r="E17" s="46"/>
      <c r="F17" s="99">
        <v>1148</v>
      </c>
      <c r="G17" s="99">
        <v>670</v>
      </c>
      <c r="H17" s="99">
        <v>360</v>
      </c>
      <c r="I17" s="99">
        <v>255</v>
      </c>
      <c r="J17" s="99">
        <v>4092</v>
      </c>
      <c r="K17" s="99">
        <v>3569</v>
      </c>
      <c r="L17" s="99">
        <v>3112</v>
      </c>
      <c r="M17" s="99">
        <v>3060</v>
      </c>
      <c r="N17" s="99">
        <v>3174</v>
      </c>
      <c r="O17" s="99">
        <v>2828</v>
      </c>
      <c r="P17" s="99">
        <v>2420</v>
      </c>
      <c r="Q17" s="100">
        <v>-14.433218327475094</v>
      </c>
      <c r="R17" s="100">
        <v>7.7344215549897122</v>
      </c>
      <c r="S17" s="74"/>
      <c r="T17" s="17"/>
    </row>
    <row r="18" spans="1:20">
      <c r="A18" s="40"/>
      <c r="B18" s="39"/>
      <c r="C18" s="779" t="s">
        <v>517</v>
      </c>
      <c r="D18" s="42"/>
      <c r="E18" s="43"/>
      <c r="F18" s="97">
        <v>119676</v>
      </c>
      <c r="G18" s="97">
        <v>132102</v>
      </c>
      <c r="H18" s="97">
        <v>144039</v>
      </c>
      <c r="I18" s="97">
        <v>155183</v>
      </c>
      <c r="J18" s="97">
        <v>159197</v>
      </c>
      <c r="K18" s="97">
        <v>172190</v>
      </c>
      <c r="L18" s="97">
        <v>183535</v>
      </c>
      <c r="M18" s="97">
        <v>183980</v>
      </c>
      <c r="N18" s="97">
        <v>173524</v>
      </c>
      <c r="O18" s="97">
        <v>182473</v>
      </c>
      <c r="P18" s="97">
        <v>194154</v>
      </c>
      <c r="Q18" s="101">
        <v>6.4010232917835586</v>
      </c>
      <c r="R18" s="101">
        <v>4.9575383983286869</v>
      </c>
      <c r="S18" s="74"/>
      <c r="T18" s="17"/>
    </row>
    <row r="19" spans="1:20">
      <c r="A19" s="40"/>
      <c r="B19" s="40"/>
      <c r="C19" s="780" t="s">
        <v>518</v>
      </c>
      <c r="D19" s="45"/>
      <c r="E19" s="46"/>
      <c r="F19" s="99">
        <v>119112</v>
      </c>
      <c r="G19" s="99">
        <v>131348</v>
      </c>
      <c r="H19" s="99">
        <v>143098</v>
      </c>
      <c r="I19" s="99">
        <v>154155</v>
      </c>
      <c r="J19" s="99">
        <v>158029</v>
      </c>
      <c r="K19" s="99">
        <v>170767</v>
      </c>
      <c r="L19" s="99">
        <v>181698</v>
      </c>
      <c r="M19" s="99">
        <v>181939</v>
      </c>
      <c r="N19" s="99">
        <v>171394</v>
      </c>
      <c r="O19" s="99">
        <v>179880</v>
      </c>
      <c r="P19" s="99">
        <v>190997</v>
      </c>
      <c r="Q19" s="100">
        <v>6.1801032395089717</v>
      </c>
      <c r="R19" s="100">
        <v>4.8351500542938908</v>
      </c>
      <c r="S19" s="74"/>
      <c r="T19" s="17"/>
    </row>
    <row r="20" spans="1:20" ht="15.75" customHeight="1">
      <c r="A20" s="40"/>
      <c r="B20" s="47" t="s">
        <v>112</v>
      </c>
      <c r="C20" s="48"/>
      <c r="D20" s="49"/>
      <c r="E20" s="48"/>
      <c r="F20" s="109"/>
      <c r="G20" s="109"/>
      <c r="H20" s="109"/>
      <c r="I20" s="109"/>
      <c r="J20" s="109"/>
      <c r="K20" s="109"/>
      <c r="L20" s="109"/>
      <c r="M20" s="109"/>
      <c r="N20" s="109"/>
      <c r="O20" s="109"/>
      <c r="P20" s="109"/>
      <c r="Q20" s="110"/>
      <c r="R20" s="110"/>
      <c r="S20" s="74"/>
      <c r="T20" s="17"/>
    </row>
    <row r="21" spans="1:20">
      <c r="A21" s="40"/>
      <c r="B21" s="39"/>
      <c r="C21" s="781" t="s">
        <v>519</v>
      </c>
      <c r="D21" s="42"/>
      <c r="E21" s="43"/>
      <c r="F21" s="111">
        <v>69.349999999999994</v>
      </c>
      <c r="G21" s="111">
        <v>77.292000000000002</v>
      </c>
      <c r="H21" s="111">
        <v>83.79</v>
      </c>
      <c r="I21" s="111">
        <v>86.92</v>
      </c>
      <c r="J21" s="111">
        <v>90.02</v>
      </c>
      <c r="K21" s="111">
        <v>95.59</v>
      </c>
      <c r="L21" s="111">
        <v>100.54</v>
      </c>
      <c r="M21" s="111">
        <v>82.44</v>
      </c>
      <c r="N21" s="111">
        <v>16.13</v>
      </c>
      <c r="O21" s="111">
        <v>119.8</v>
      </c>
      <c r="P21" s="111">
        <v>122.69</v>
      </c>
      <c r="Q21" s="112" t="s">
        <v>53</v>
      </c>
      <c r="R21" s="112" t="s">
        <v>53</v>
      </c>
      <c r="S21" s="74"/>
      <c r="T21" s="17"/>
    </row>
    <row r="22" spans="1:20">
      <c r="A22" s="40"/>
      <c r="B22" s="40"/>
      <c r="C22" s="780" t="s">
        <v>520</v>
      </c>
      <c r="D22" s="45"/>
      <c r="E22" s="46"/>
      <c r="F22" s="113">
        <v>30.75</v>
      </c>
      <c r="G22" s="113">
        <v>34.700000000000003</v>
      </c>
      <c r="H22" s="113">
        <v>37.700000000000003</v>
      </c>
      <c r="I22" s="113">
        <v>40.799999999999997</v>
      </c>
      <c r="J22" s="113">
        <v>46.4</v>
      </c>
      <c r="K22" s="113">
        <v>47.8</v>
      </c>
      <c r="L22" s="113">
        <v>50.4</v>
      </c>
      <c r="M22" s="113">
        <v>55.4</v>
      </c>
      <c r="N22" s="113">
        <v>55.5</v>
      </c>
      <c r="O22" s="113">
        <v>66.2</v>
      </c>
      <c r="P22" s="113">
        <v>67.5</v>
      </c>
      <c r="Q22" s="100">
        <v>1.9637462235649439</v>
      </c>
      <c r="R22" s="100">
        <v>8.1797230495377136</v>
      </c>
      <c r="S22" s="74"/>
      <c r="T22" s="17"/>
    </row>
    <row r="23" spans="1:20" ht="15.75" customHeight="1">
      <c r="A23" s="40"/>
      <c r="B23" s="47" t="s">
        <v>113</v>
      </c>
      <c r="C23" s="48"/>
      <c r="D23" s="49"/>
      <c r="E23" s="48"/>
      <c r="F23" s="109"/>
      <c r="G23" s="109"/>
      <c r="H23" s="109"/>
      <c r="I23" s="109"/>
      <c r="J23" s="109"/>
      <c r="K23" s="109"/>
      <c r="L23" s="109"/>
      <c r="M23" s="109"/>
      <c r="N23" s="109"/>
      <c r="O23" s="109"/>
      <c r="P23" s="109"/>
      <c r="Q23" s="110"/>
      <c r="R23" s="110"/>
      <c r="S23" s="74"/>
      <c r="T23" s="17"/>
    </row>
    <row r="24" spans="1:20">
      <c r="A24" s="40"/>
      <c r="B24" s="39"/>
      <c r="C24" s="1018" t="s">
        <v>521</v>
      </c>
      <c r="D24" s="1019"/>
      <c r="E24" s="1019"/>
      <c r="F24" s="114">
        <v>46.3</v>
      </c>
      <c r="G24" s="114">
        <v>48.1</v>
      </c>
      <c r="H24" s="114">
        <v>49.5</v>
      </c>
      <c r="I24" s="114">
        <v>50.3</v>
      </c>
      <c r="J24" s="114">
        <v>48.2</v>
      </c>
      <c r="K24" s="114">
        <v>48</v>
      </c>
      <c r="L24" s="114">
        <v>46.5</v>
      </c>
      <c r="M24" s="114">
        <v>46.1</v>
      </c>
      <c r="N24" s="114">
        <v>48.4</v>
      </c>
      <c r="O24" s="114">
        <v>51</v>
      </c>
      <c r="P24" s="114">
        <v>49.3</v>
      </c>
      <c r="Q24" s="112" t="s">
        <v>53</v>
      </c>
      <c r="R24" s="112" t="s">
        <v>53</v>
      </c>
      <c r="S24" s="74"/>
      <c r="T24" s="17"/>
    </row>
    <row r="25" spans="1:20">
      <c r="A25" s="40"/>
      <c r="B25" s="40"/>
      <c r="C25" s="1009" t="s">
        <v>97</v>
      </c>
      <c r="D25" s="1009"/>
      <c r="E25" s="1009"/>
      <c r="F25" s="115">
        <v>15.3</v>
      </c>
      <c r="G25" s="115">
        <v>15.9</v>
      </c>
      <c r="H25" s="115">
        <v>15.8</v>
      </c>
      <c r="I25" s="115">
        <v>15.1</v>
      </c>
      <c r="J25" s="115">
        <v>14.7</v>
      </c>
      <c r="K25" s="115">
        <v>14.8</v>
      </c>
      <c r="L25" s="115">
        <v>14.5</v>
      </c>
      <c r="M25" s="115">
        <v>11.3</v>
      </c>
      <c r="N25" s="115">
        <v>2.2999999999999998</v>
      </c>
      <c r="O25" s="115">
        <v>16.899999999999999</v>
      </c>
      <c r="P25" s="115">
        <v>16.2</v>
      </c>
      <c r="Q25" s="116" t="s">
        <v>53</v>
      </c>
      <c r="R25" s="116" t="s">
        <v>53</v>
      </c>
      <c r="S25" s="74"/>
      <c r="T25" s="17"/>
    </row>
    <row r="26" spans="1:20">
      <c r="A26" s="40"/>
      <c r="B26" s="39"/>
      <c r="C26" s="1008" t="s">
        <v>98</v>
      </c>
      <c r="D26" s="1008"/>
      <c r="E26" s="1008"/>
      <c r="F26" s="114">
        <v>19.3</v>
      </c>
      <c r="G26" s="114">
        <v>20.9</v>
      </c>
      <c r="H26" s="114">
        <v>20.100000000000001</v>
      </c>
      <c r="I26" s="114">
        <v>19.5</v>
      </c>
      <c r="J26" s="114">
        <v>17.2</v>
      </c>
      <c r="K26" s="114">
        <v>17.5</v>
      </c>
      <c r="L26" s="114">
        <v>16.7</v>
      </c>
      <c r="M26" s="114">
        <v>16.2</v>
      </c>
      <c r="N26" s="114">
        <v>17.2</v>
      </c>
      <c r="O26" s="114">
        <v>19.3</v>
      </c>
      <c r="P26" s="114">
        <v>18.899999999999999</v>
      </c>
      <c r="Q26" s="112" t="s">
        <v>53</v>
      </c>
      <c r="R26" s="112" t="s">
        <v>53</v>
      </c>
      <c r="S26" s="74"/>
      <c r="T26" s="17"/>
    </row>
    <row r="27" spans="1:20">
      <c r="A27" s="40"/>
      <c r="B27" s="40"/>
      <c r="C27" s="1009" t="s">
        <v>522</v>
      </c>
      <c r="D27" s="1007"/>
      <c r="E27" s="1007"/>
      <c r="F27" s="115">
        <v>44.3</v>
      </c>
      <c r="G27" s="115">
        <v>45.1</v>
      </c>
      <c r="H27" s="115">
        <v>45.1</v>
      </c>
      <c r="I27" s="115">
        <v>47</v>
      </c>
      <c r="J27" s="115">
        <v>51.5</v>
      </c>
      <c r="K27" s="115">
        <v>50.1</v>
      </c>
      <c r="L27" s="115">
        <v>50.1</v>
      </c>
      <c r="M27" s="115">
        <v>67</v>
      </c>
      <c r="N27" s="115">
        <v>344.5</v>
      </c>
      <c r="O27" s="115">
        <v>55</v>
      </c>
      <c r="P27" s="115">
        <v>55</v>
      </c>
      <c r="Q27" s="116" t="s">
        <v>53</v>
      </c>
      <c r="R27" s="116" t="s">
        <v>53</v>
      </c>
      <c r="S27" s="74"/>
      <c r="T27" s="17"/>
    </row>
    <row r="28" spans="1:20">
      <c r="A28" s="40"/>
      <c r="B28" s="39"/>
      <c r="C28" s="1002" t="s">
        <v>523</v>
      </c>
      <c r="D28" s="1003"/>
      <c r="E28" s="1003"/>
      <c r="F28" s="114">
        <v>77.099999999999994</v>
      </c>
      <c r="G28" s="114">
        <v>80</v>
      </c>
      <c r="H28" s="114">
        <v>82.2</v>
      </c>
      <c r="I28" s="114">
        <v>82.5</v>
      </c>
      <c r="J28" s="114">
        <v>80.099999999999994</v>
      </c>
      <c r="K28" s="114">
        <v>76.8</v>
      </c>
      <c r="L28" s="114">
        <v>78.099999999999994</v>
      </c>
      <c r="M28" s="114">
        <v>83</v>
      </c>
      <c r="N28" s="114">
        <v>81.3</v>
      </c>
      <c r="O28" s="114">
        <v>78.400000000000006</v>
      </c>
      <c r="P28" s="114">
        <v>78.8</v>
      </c>
      <c r="Q28" s="112" t="s">
        <v>53</v>
      </c>
      <c r="R28" s="112" t="s">
        <v>53</v>
      </c>
      <c r="S28" s="74"/>
      <c r="T28" s="17"/>
    </row>
    <row r="29" spans="1:20">
      <c r="A29" s="40"/>
      <c r="B29" s="40"/>
      <c r="C29" s="1006" t="s">
        <v>533</v>
      </c>
      <c r="D29" s="1007"/>
      <c r="E29" s="1007"/>
      <c r="F29" s="99">
        <v>258182</v>
      </c>
      <c r="G29" s="99">
        <v>258421</v>
      </c>
      <c r="H29" s="99">
        <v>258558</v>
      </c>
      <c r="I29" s="99">
        <v>258147</v>
      </c>
      <c r="J29" s="99">
        <v>253977</v>
      </c>
      <c r="K29" s="99">
        <v>254105</v>
      </c>
      <c r="L29" s="99">
        <v>253075</v>
      </c>
      <c r="M29" s="99">
        <v>249532</v>
      </c>
      <c r="N29" s="99">
        <v>249306</v>
      </c>
      <c r="O29" s="99">
        <v>245198</v>
      </c>
      <c r="P29" s="99">
        <v>244585</v>
      </c>
      <c r="Q29" s="100">
        <v>-0.24971633765652479</v>
      </c>
      <c r="R29" s="100">
        <v>-0.53953872623044852</v>
      </c>
      <c r="S29" s="74"/>
      <c r="T29" s="17"/>
    </row>
    <row r="30" spans="1:20">
      <c r="A30" s="40"/>
      <c r="B30" s="39"/>
      <c r="C30" s="1002" t="s">
        <v>524</v>
      </c>
      <c r="D30" s="1003"/>
      <c r="E30" s="1003"/>
      <c r="F30" s="117">
        <v>55067</v>
      </c>
      <c r="G30" s="117">
        <v>54828</v>
      </c>
      <c r="H30" s="117">
        <v>54691</v>
      </c>
      <c r="I30" s="117">
        <v>55102</v>
      </c>
      <c r="J30" s="117">
        <v>59272</v>
      </c>
      <c r="K30" s="117">
        <v>59144</v>
      </c>
      <c r="L30" s="117">
        <v>60174</v>
      </c>
      <c r="M30" s="117">
        <v>63717</v>
      </c>
      <c r="N30" s="117">
        <v>63943</v>
      </c>
      <c r="O30" s="117">
        <v>68051</v>
      </c>
      <c r="P30" s="117">
        <v>12414</v>
      </c>
      <c r="Q30" s="101">
        <v>-81.75788362115874</v>
      </c>
      <c r="R30" s="112">
        <v>-13.840748927317181</v>
      </c>
      <c r="S30" s="74"/>
      <c r="T30" s="17"/>
    </row>
    <row r="31" spans="1:20">
      <c r="A31" s="40"/>
      <c r="B31" s="40"/>
      <c r="C31" s="1006" t="s">
        <v>525</v>
      </c>
      <c r="D31" s="1007"/>
      <c r="E31" s="1007"/>
      <c r="F31" s="99">
        <v>45139</v>
      </c>
      <c r="G31" s="99">
        <v>45712</v>
      </c>
      <c r="H31" s="99">
        <v>46307</v>
      </c>
      <c r="I31" s="99">
        <v>46850</v>
      </c>
      <c r="J31" s="99">
        <v>47111</v>
      </c>
      <c r="K31" s="99">
        <v>47362</v>
      </c>
      <c r="L31" s="99">
        <v>48723</v>
      </c>
      <c r="M31" s="99">
        <v>48182</v>
      </c>
      <c r="N31" s="99">
        <v>48058</v>
      </c>
      <c r="O31" s="99">
        <v>48362</v>
      </c>
      <c r="P31" s="99">
        <v>48490</v>
      </c>
      <c r="Q31" s="100">
        <v>0.26467060915595919</v>
      </c>
      <c r="R31" s="100">
        <v>0.71867992996885732</v>
      </c>
      <c r="S31" s="74"/>
      <c r="T31" s="17"/>
    </row>
    <row r="32" spans="1:20">
      <c r="A32" s="40"/>
      <c r="B32" s="39"/>
      <c r="C32" s="1008" t="s">
        <v>555</v>
      </c>
      <c r="D32" s="1003"/>
      <c r="E32" s="1003"/>
      <c r="F32" s="97">
        <v>27072</v>
      </c>
      <c r="G32" s="97">
        <v>28007</v>
      </c>
      <c r="H32" s="97">
        <v>28815</v>
      </c>
      <c r="I32" s="97">
        <v>29512</v>
      </c>
      <c r="J32" s="97">
        <v>29966</v>
      </c>
      <c r="K32" s="97">
        <v>30337</v>
      </c>
      <c r="L32" s="97">
        <v>31639</v>
      </c>
      <c r="M32" s="97">
        <v>31998</v>
      </c>
      <c r="N32" s="97">
        <v>32538</v>
      </c>
      <c r="O32" s="97">
        <v>33359</v>
      </c>
      <c r="P32" s="97">
        <v>33934</v>
      </c>
      <c r="Q32" s="101">
        <v>1.7236727719655898</v>
      </c>
      <c r="R32" s="101">
        <v>2.2848874013646103</v>
      </c>
      <c r="S32" s="74"/>
      <c r="T32" s="17"/>
    </row>
    <row r="33" spans="1:20">
      <c r="A33" s="40"/>
      <c r="B33" s="40"/>
      <c r="C33" s="1009" t="s">
        <v>526</v>
      </c>
      <c r="D33" s="1007"/>
      <c r="E33" s="1007"/>
      <c r="F33" s="99">
        <v>3651</v>
      </c>
      <c r="G33" s="99">
        <v>3486</v>
      </c>
      <c r="H33" s="99">
        <v>3291</v>
      </c>
      <c r="I33" s="99">
        <v>3101</v>
      </c>
      <c r="J33" s="99">
        <v>2894</v>
      </c>
      <c r="K33" s="99">
        <v>2623</v>
      </c>
      <c r="L33" s="99">
        <v>2468</v>
      </c>
      <c r="M33" s="99">
        <v>2342</v>
      </c>
      <c r="N33" s="99">
        <v>2197</v>
      </c>
      <c r="O33" s="99">
        <v>2081</v>
      </c>
      <c r="P33" s="99">
        <v>1981</v>
      </c>
      <c r="Q33" s="100">
        <v>-4.8053820278712189</v>
      </c>
      <c r="R33" s="100">
        <v>-5.9308403697895473</v>
      </c>
      <c r="S33" s="74"/>
      <c r="T33" s="17"/>
    </row>
    <row r="34" spans="1:20">
      <c r="A34" s="40"/>
      <c r="B34" s="39"/>
      <c r="C34" s="1002" t="s">
        <v>527</v>
      </c>
      <c r="D34" s="1003"/>
      <c r="E34" s="1003"/>
      <c r="F34" s="97">
        <v>17</v>
      </c>
      <c r="G34" s="97">
        <v>17</v>
      </c>
      <c r="H34" s="97">
        <v>17</v>
      </c>
      <c r="I34" s="97">
        <v>17</v>
      </c>
      <c r="J34" s="97">
        <v>17</v>
      </c>
      <c r="K34" s="97">
        <v>19</v>
      </c>
      <c r="L34" s="97">
        <v>19</v>
      </c>
      <c r="M34" s="97">
        <v>19</v>
      </c>
      <c r="N34" s="97">
        <v>19</v>
      </c>
      <c r="O34" s="97">
        <v>19</v>
      </c>
      <c r="P34" s="97">
        <v>19</v>
      </c>
      <c r="Q34" s="112">
        <v>0</v>
      </c>
      <c r="R34" s="112">
        <v>1.1184649191012808</v>
      </c>
      <c r="S34" s="74"/>
      <c r="T34" s="17"/>
    </row>
    <row r="35" spans="1:20">
      <c r="A35" s="40"/>
      <c r="B35" s="51"/>
      <c r="C35" s="1004" t="s">
        <v>528</v>
      </c>
      <c r="D35" s="1005"/>
      <c r="E35" s="1005"/>
      <c r="F35" s="107">
        <v>1377</v>
      </c>
      <c r="G35" s="107">
        <v>1348</v>
      </c>
      <c r="H35" s="107">
        <v>1325</v>
      </c>
      <c r="I35" s="107">
        <v>1252</v>
      </c>
      <c r="J35" s="107">
        <v>1220</v>
      </c>
      <c r="K35" s="107">
        <v>1369</v>
      </c>
      <c r="L35" s="107">
        <v>1295</v>
      </c>
      <c r="M35" s="107">
        <v>1260</v>
      </c>
      <c r="N35" s="107">
        <v>1268</v>
      </c>
      <c r="O35" s="107">
        <v>1263</v>
      </c>
      <c r="P35" s="107">
        <v>1282</v>
      </c>
      <c r="Q35" s="108">
        <v>1.50435471100554</v>
      </c>
      <c r="R35" s="108">
        <v>-0.7123095759203224</v>
      </c>
      <c r="S35" s="74"/>
      <c r="T35" s="17"/>
    </row>
    <row r="36" spans="1:20" ht="15" customHeight="1">
      <c r="A36" s="40"/>
      <c r="B36" s="75"/>
      <c r="C36" s="76"/>
      <c r="D36" s="75"/>
      <c r="E36" s="76"/>
      <c r="F36" s="76"/>
      <c r="G36" s="76"/>
      <c r="H36" s="75"/>
      <c r="I36" s="75"/>
      <c r="J36" s="75"/>
      <c r="K36" s="75"/>
      <c r="L36" s="75"/>
      <c r="M36" s="75"/>
      <c r="N36" s="75"/>
      <c r="O36" s="75"/>
      <c r="P36" s="75"/>
      <c r="Q36" s="75"/>
      <c r="R36" s="75"/>
      <c r="S36" s="40"/>
    </row>
    <row r="37" spans="1:20" ht="15" customHeight="1">
      <c r="A37" s="40"/>
      <c r="B37" s="40"/>
      <c r="C37" s="69"/>
      <c r="D37" s="40"/>
      <c r="E37" s="69"/>
      <c r="F37" s="69"/>
      <c r="G37" s="69"/>
      <c r="H37" s="40"/>
      <c r="I37" s="40"/>
      <c r="J37" s="40"/>
      <c r="K37" s="40"/>
      <c r="L37" s="40"/>
      <c r="M37" s="40"/>
      <c r="N37" s="40"/>
      <c r="O37" s="40"/>
      <c r="P37" s="40"/>
      <c r="Q37" s="40"/>
      <c r="R37" s="40"/>
      <c r="S37" s="40"/>
    </row>
    <row r="38" spans="1:20" ht="9.75" customHeight="1">
      <c r="A38" s="40"/>
      <c r="B38" s="40"/>
      <c r="C38" s="69"/>
      <c r="D38" s="40"/>
      <c r="E38" s="69"/>
      <c r="F38" s="69"/>
      <c r="G38" s="69"/>
      <c r="H38" s="40"/>
      <c r="I38" s="40"/>
      <c r="J38" s="40"/>
      <c r="K38" s="40"/>
      <c r="L38" s="40"/>
      <c r="M38" s="40"/>
      <c r="N38" s="40"/>
      <c r="O38" s="40"/>
      <c r="P38" s="40"/>
      <c r="Q38" s="40"/>
      <c r="R38" s="40"/>
      <c r="S38" s="40"/>
    </row>
    <row r="39" spans="1:20" ht="19.5" customHeight="1">
      <c r="A39" s="40"/>
      <c r="B39" s="40"/>
      <c r="C39" s="69"/>
      <c r="D39" s="40"/>
      <c r="E39" s="69"/>
      <c r="F39" s="69"/>
      <c r="G39" s="69"/>
      <c r="H39" s="40"/>
      <c r="I39" s="40"/>
      <c r="J39" s="40"/>
      <c r="K39" s="40"/>
      <c r="L39" s="40"/>
      <c r="M39" s="40"/>
      <c r="N39" s="40"/>
      <c r="O39" s="40"/>
      <c r="P39" s="40"/>
      <c r="Q39" s="40"/>
      <c r="R39" s="40"/>
      <c r="S39" s="40"/>
    </row>
    <row r="40" spans="1:20" ht="15" customHeight="1">
      <c r="A40" s="40"/>
      <c r="B40" s="40"/>
      <c r="C40" s="69"/>
      <c r="D40" s="40"/>
      <c r="E40" s="69"/>
      <c r="F40" s="69"/>
      <c r="G40" s="69"/>
      <c r="H40" s="40"/>
      <c r="I40" s="40"/>
      <c r="J40" s="40"/>
      <c r="K40" s="40"/>
      <c r="L40" s="40"/>
      <c r="M40" s="40"/>
      <c r="N40" s="40"/>
      <c r="O40" s="40"/>
      <c r="P40" s="40"/>
      <c r="Q40" s="40"/>
      <c r="R40" s="40"/>
      <c r="S40" s="40"/>
    </row>
  </sheetData>
  <sheetProtection algorithmName="SHA-512" hashValue="D+m5UKDVckM1o+OqR0U7E2yCjHF6Suz7ksp5pS0nZN/7Ywz+9FM43dSQYAWAg/G60zR288i4F4jEEyedGtaQkw==" saltValue="jka1JMxlKC7QKvlGS9N2gg==" spinCount="100000" sheet="1" objects="1" scenarios="1" autoFilter="0"/>
  <mergeCells count="32">
    <mergeCell ref="I5:I6"/>
    <mergeCell ref="B5:C6"/>
    <mergeCell ref="D5:E6"/>
    <mergeCell ref="F5:F6"/>
    <mergeCell ref="G5:G6"/>
    <mergeCell ref="H5:H6"/>
    <mergeCell ref="P5:P6"/>
    <mergeCell ref="J5:J6"/>
    <mergeCell ref="K5:K6"/>
    <mergeCell ref="L5:L6"/>
    <mergeCell ref="M5:M6"/>
    <mergeCell ref="N5:N6"/>
    <mergeCell ref="O5:O6"/>
    <mergeCell ref="C27:E27"/>
    <mergeCell ref="B7:E7"/>
    <mergeCell ref="C8:E8"/>
    <mergeCell ref="C9:E9"/>
    <mergeCell ref="C10:E10"/>
    <mergeCell ref="C11:E11"/>
    <mergeCell ref="C12:E12"/>
    <mergeCell ref="B13:E13"/>
    <mergeCell ref="C24:E24"/>
    <mergeCell ref="C25:E25"/>
    <mergeCell ref="C26:E26"/>
    <mergeCell ref="C34:E34"/>
    <mergeCell ref="C35:E35"/>
    <mergeCell ref="C28:E28"/>
    <mergeCell ref="C29:E29"/>
    <mergeCell ref="C30:E30"/>
    <mergeCell ref="C31:E31"/>
    <mergeCell ref="C32:E32"/>
    <mergeCell ref="C33:E33"/>
  </mergeCells>
  <phoneticPr fontId="22"/>
  <printOptions horizontalCentered="1" verticalCentered="1"/>
  <pageMargins left="0" right="0" top="0" bottom="0" header="0" footer="0"/>
  <pageSetup paperSize="9" scale="7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46"/>
  <sheetViews>
    <sheetView view="pageBreakPreview" zoomScaleNormal="100" zoomScaleSheetLayoutView="100" workbookViewId="0">
      <selection activeCell="Q27" sqref="Q27"/>
    </sheetView>
  </sheetViews>
  <sheetFormatPr defaultColWidth="9.140625" defaultRowHeight="12"/>
  <cols>
    <col min="1" max="1" width="8.140625" style="3" customWidth="1"/>
    <col min="2" max="2" width="15.85546875" style="3" customWidth="1"/>
    <col min="3" max="3" width="6.85546875" style="3" customWidth="1"/>
    <col min="4" max="4" width="8" style="3" customWidth="1"/>
    <col min="5" max="16" width="7.5703125" style="3" customWidth="1"/>
    <col min="17" max="17" width="8.5703125" style="3" customWidth="1"/>
    <col min="18" max="16384" width="9.140625" style="3"/>
  </cols>
  <sheetData>
    <row r="1" spans="1:17" ht="40.5" customHeight="1">
      <c r="A1" s="54"/>
      <c r="B1" s="54"/>
      <c r="C1" s="54"/>
      <c r="D1" s="54"/>
      <c r="E1" s="54"/>
      <c r="F1" s="54"/>
      <c r="G1" s="54"/>
      <c r="H1" s="54"/>
      <c r="I1" s="54"/>
      <c r="J1" s="54"/>
      <c r="K1" s="54"/>
      <c r="L1" s="54"/>
      <c r="M1" s="54"/>
      <c r="N1" s="54"/>
      <c r="O1" s="54"/>
      <c r="P1" s="54"/>
      <c r="Q1" s="54"/>
    </row>
    <row r="2" spans="1:17" ht="14.25" customHeight="1">
      <c r="A2" s="77"/>
      <c r="B2" s="70"/>
      <c r="C2" s="70"/>
      <c r="D2" s="70"/>
      <c r="E2" s="54"/>
      <c r="F2" s="54"/>
      <c r="G2" s="54"/>
      <c r="H2" s="54"/>
      <c r="I2" s="54"/>
      <c r="J2" s="54"/>
      <c r="K2" s="54"/>
      <c r="L2" s="54"/>
      <c r="M2" s="54"/>
      <c r="N2" s="54"/>
      <c r="O2" s="54"/>
      <c r="P2" s="54"/>
      <c r="Q2" s="54"/>
    </row>
    <row r="3" spans="1:17" ht="6.75" customHeight="1">
      <c r="A3" s="54"/>
      <c r="B3" s="54"/>
      <c r="C3" s="54"/>
      <c r="D3" s="54"/>
      <c r="E3" s="54"/>
      <c r="F3" s="54"/>
      <c r="G3" s="54"/>
      <c r="H3" s="54"/>
      <c r="I3" s="54"/>
      <c r="J3" s="54"/>
      <c r="K3" s="54"/>
      <c r="L3" s="54"/>
      <c r="M3" s="54"/>
      <c r="N3" s="54"/>
      <c r="O3" s="54"/>
      <c r="P3" s="54"/>
      <c r="Q3" s="54"/>
    </row>
    <row r="4" spans="1:17" ht="12.75" customHeight="1">
      <c r="A4" s="54"/>
      <c r="B4" s="54"/>
      <c r="C4" s="54"/>
      <c r="D4" s="54"/>
      <c r="E4" s="78"/>
      <c r="F4" s="78"/>
      <c r="G4" s="78"/>
      <c r="H4" s="78"/>
      <c r="I4" s="78"/>
      <c r="J4" s="78"/>
      <c r="K4" s="78"/>
      <c r="L4" s="78"/>
      <c r="M4" s="78"/>
      <c r="N4" s="79"/>
      <c r="O4" s="54"/>
      <c r="P4" s="6" t="s">
        <v>133</v>
      </c>
      <c r="Q4" s="54"/>
    </row>
    <row r="5" spans="1:17" ht="20.100000000000001" customHeight="1">
      <c r="A5" s="54"/>
      <c r="B5" s="1030"/>
      <c r="C5" s="1030"/>
      <c r="D5" s="1030"/>
      <c r="E5" s="1034">
        <v>2012</v>
      </c>
      <c r="F5" s="1036">
        <v>2013</v>
      </c>
      <c r="G5" s="1036">
        <v>2014</v>
      </c>
      <c r="H5" s="1036">
        <v>2015</v>
      </c>
      <c r="I5" s="1036">
        <v>2016</v>
      </c>
      <c r="J5" s="1036">
        <v>2017</v>
      </c>
      <c r="K5" s="1036">
        <v>2018</v>
      </c>
      <c r="L5" s="1036">
        <v>2019</v>
      </c>
      <c r="M5" s="1036">
        <v>2020</v>
      </c>
      <c r="N5" s="1036">
        <v>2021</v>
      </c>
      <c r="O5" s="1038">
        <v>2022</v>
      </c>
      <c r="P5" s="68" t="s">
        <v>102</v>
      </c>
      <c r="Q5" s="54"/>
    </row>
    <row r="6" spans="1:17" ht="18" customHeight="1">
      <c r="A6" s="54"/>
      <c r="B6" s="80"/>
      <c r="C6" s="80"/>
      <c r="D6" s="80"/>
      <c r="E6" s="1035"/>
      <c r="F6" s="1037"/>
      <c r="G6" s="1037"/>
      <c r="H6" s="1037"/>
      <c r="I6" s="1037"/>
      <c r="J6" s="1037"/>
      <c r="K6" s="1037"/>
      <c r="L6" s="1037"/>
      <c r="M6" s="1037"/>
      <c r="N6" s="1037"/>
      <c r="O6" s="1039"/>
      <c r="P6" s="137" t="s">
        <v>101</v>
      </c>
      <c r="Q6" s="54"/>
    </row>
    <row r="7" spans="1:17" customFormat="1" ht="18" customHeight="1">
      <c r="A7" s="54"/>
      <c r="B7" s="573" t="s">
        <v>114</v>
      </c>
      <c r="C7" s="1031" t="s">
        <v>125</v>
      </c>
      <c r="D7" s="1031"/>
      <c r="E7" s="574">
        <v>3390</v>
      </c>
      <c r="F7" s="574">
        <v>3262</v>
      </c>
      <c r="G7" s="574">
        <v>3290</v>
      </c>
      <c r="H7" s="574">
        <v>3150</v>
      </c>
      <c r="I7" s="574">
        <v>3244</v>
      </c>
      <c r="J7" s="574">
        <v>3390</v>
      </c>
      <c r="K7" s="574">
        <v>3347</v>
      </c>
      <c r="L7" s="574">
        <v>3284</v>
      </c>
      <c r="M7" s="574">
        <v>2880</v>
      </c>
      <c r="N7" s="574">
        <v>2795</v>
      </c>
      <c r="O7" s="574">
        <v>2563</v>
      </c>
      <c r="P7" s="575">
        <v>-2.7578620871077764</v>
      </c>
      <c r="Q7" s="54"/>
    </row>
    <row r="8" spans="1:17" ht="18" customHeight="1">
      <c r="A8" s="54"/>
      <c r="B8" s="1043" t="s">
        <v>115</v>
      </c>
      <c r="C8" s="1032" t="s">
        <v>116</v>
      </c>
      <c r="D8" s="1032"/>
      <c r="E8" s="128">
        <v>1979</v>
      </c>
      <c r="F8" s="128">
        <v>2112</v>
      </c>
      <c r="G8" s="128">
        <v>2272</v>
      </c>
      <c r="H8" s="128">
        <v>1896</v>
      </c>
      <c r="I8" s="128">
        <v>1725</v>
      </c>
      <c r="J8" s="128">
        <v>1843</v>
      </c>
      <c r="K8" s="128">
        <v>1924</v>
      </c>
      <c r="L8" s="128">
        <v>1910</v>
      </c>
      <c r="M8" s="128">
        <v>1718</v>
      </c>
      <c r="N8" s="128">
        <v>1652</v>
      </c>
      <c r="O8" s="128">
        <v>1638</v>
      </c>
      <c r="P8" s="129">
        <v>-1.8748380799985198</v>
      </c>
      <c r="Q8" s="54"/>
    </row>
    <row r="9" spans="1:17" ht="18" customHeight="1">
      <c r="A9" s="54"/>
      <c r="B9" s="1043"/>
      <c r="C9" s="1033" t="s">
        <v>117</v>
      </c>
      <c r="D9" s="1033"/>
      <c r="E9" s="132">
        <v>5369</v>
      </c>
      <c r="F9" s="132">
        <v>5375</v>
      </c>
      <c r="G9" s="132">
        <v>5562</v>
      </c>
      <c r="H9" s="132">
        <v>5046</v>
      </c>
      <c r="I9" s="132">
        <v>4970</v>
      </c>
      <c r="J9" s="132">
        <v>5234</v>
      </c>
      <c r="K9" s="132">
        <v>5271</v>
      </c>
      <c r="L9" s="132">
        <v>5195</v>
      </c>
      <c r="M9" s="132">
        <v>4598</v>
      </c>
      <c r="N9" s="132">
        <v>4448</v>
      </c>
      <c r="O9" s="132">
        <v>4201</v>
      </c>
      <c r="P9" s="133">
        <v>-2.4239373290525279</v>
      </c>
      <c r="Q9" s="54"/>
    </row>
    <row r="10" spans="1:17" ht="18" customHeight="1">
      <c r="A10" s="54"/>
      <c r="B10" s="134"/>
      <c r="C10" s="1044" t="s">
        <v>118</v>
      </c>
      <c r="D10" s="1044"/>
      <c r="E10" s="130">
        <v>27.499999999999993</v>
      </c>
      <c r="F10" s="130">
        <v>9.9999999999988987E-2</v>
      </c>
      <c r="G10" s="130">
        <v>3.499999999999992</v>
      </c>
      <c r="H10" s="130">
        <v>-9.2999999999999972</v>
      </c>
      <c r="I10" s="130">
        <v>-1.5000000000000013</v>
      </c>
      <c r="J10" s="130">
        <v>5.2999999999999936</v>
      </c>
      <c r="K10" s="130">
        <v>0.69999999999998952</v>
      </c>
      <c r="L10" s="130">
        <v>-1.5000000000000013</v>
      </c>
      <c r="M10" s="130">
        <v>-11.5</v>
      </c>
      <c r="N10" s="130">
        <v>-3.3000000000000029</v>
      </c>
      <c r="O10" s="130">
        <v>-5.600000000000005</v>
      </c>
      <c r="P10" s="131" t="s">
        <v>53</v>
      </c>
      <c r="Q10" s="54"/>
    </row>
    <row r="11" spans="1:17" ht="18" customHeight="1">
      <c r="A11" s="54"/>
      <c r="B11" s="573" t="s">
        <v>119</v>
      </c>
      <c r="C11" s="1031" t="s">
        <v>120</v>
      </c>
      <c r="D11" s="1031"/>
      <c r="E11" s="574">
        <v>4015</v>
      </c>
      <c r="F11" s="574">
        <v>3892</v>
      </c>
      <c r="G11" s="574">
        <v>3751</v>
      </c>
      <c r="H11" s="574">
        <v>3732</v>
      </c>
      <c r="I11" s="574">
        <v>3762</v>
      </c>
      <c r="J11" s="574">
        <v>3865</v>
      </c>
      <c r="K11" s="574">
        <v>3837</v>
      </c>
      <c r="L11" s="574">
        <v>3841</v>
      </c>
      <c r="M11" s="574">
        <v>3831</v>
      </c>
      <c r="N11" s="574">
        <v>3728</v>
      </c>
      <c r="O11" s="574">
        <v>3495</v>
      </c>
      <c r="P11" s="575">
        <v>-1.3788365872563602</v>
      </c>
      <c r="Q11" s="54"/>
    </row>
    <row r="12" spans="1:17" ht="18" customHeight="1">
      <c r="A12" s="54"/>
      <c r="B12" s="1043" t="s">
        <v>121</v>
      </c>
      <c r="C12" s="1032" t="s">
        <v>116</v>
      </c>
      <c r="D12" s="1032"/>
      <c r="E12" s="128">
        <v>2903</v>
      </c>
      <c r="F12" s="128">
        <v>3002</v>
      </c>
      <c r="G12" s="128">
        <v>3088</v>
      </c>
      <c r="H12" s="128">
        <v>3054</v>
      </c>
      <c r="I12" s="128">
        <v>2993</v>
      </c>
      <c r="J12" s="128">
        <v>3071</v>
      </c>
      <c r="K12" s="128">
        <v>3113</v>
      </c>
      <c r="L12" s="128">
        <v>3146</v>
      </c>
      <c r="M12" s="128">
        <v>3035</v>
      </c>
      <c r="N12" s="128">
        <v>3002</v>
      </c>
      <c r="O12" s="128">
        <v>2806</v>
      </c>
      <c r="P12" s="129">
        <v>-0.33870737753668445</v>
      </c>
      <c r="Q12" s="54"/>
    </row>
    <row r="13" spans="1:17" ht="18" customHeight="1">
      <c r="A13" s="54"/>
      <c r="B13" s="1043"/>
      <c r="C13" s="1045" t="s">
        <v>122</v>
      </c>
      <c r="D13" s="1045"/>
      <c r="E13" s="132">
        <v>6919</v>
      </c>
      <c r="F13" s="132">
        <v>6895</v>
      </c>
      <c r="G13" s="132">
        <v>6840</v>
      </c>
      <c r="H13" s="132">
        <v>6786</v>
      </c>
      <c r="I13" s="132">
        <v>6756</v>
      </c>
      <c r="J13" s="132">
        <v>6937</v>
      </c>
      <c r="K13" s="132">
        <v>6951</v>
      </c>
      <c r="L13" s="132">
        <v>6988</v>
      </c>
      <c r="M13" s="132">
        <v>6866</v>
      </c>
      <c r="N13" s="132">
        <v>6731</v>
      </c>
      <c r="O13" s="132">
        <v>6301</v>
      </c>
      <c r="P13" s="133">
        <v>-0.93038958568567587</v>
      </c>
      <c r="Q13" s="54"/>
    </row>
    <row r="14" spans="1:17" ht="18" customHeight="1">
      <c r="A14" s="54"/>
      <c r="B14" s="134"/>
      <c r="C14" s="1040" t="s">
        <v>118</v>
      </c>
      <c r="D14" s="1040"/>
      <c r="E14" s="130">
        <v>7.2999999999999954</v>
      </c>
      <c r="F14" s="130">
        <v>-0.30000000000000027</v>
      </c>
      <c r="G14" s="130">
        <v>-0.80000000000000071</v>
      </c>
      <c r="H14" s="130">
        <v>-0.80000000000000071</v>
      </c>
      <c r="I14" s="130">
        <v>-0.50000000000000044</v>
      </c>
      <c r="J14" s="130">
        <v>2.6999999999999913</v>
      </c>
      <c r="K14" s="130">
        <v>0.20000000000000018</v>
      </c>
      <c r="L14" s="130">
        <v>0.49999999999998934</v>
      </c>
      <c r="M14" s="130">
        <v>-1.7000000000000015</v>
      </c>
      <c r="N14" s="130">
        <v>-2.0000000000000018</v>
      </c>
      <c r="O14" s="130">
        <v>-6.399999999999995</v>
      </c>
      <c r="P14" s="131" t="s">
        <v>53</v>
      </c>
      <c r="Q14" s="54"/>
    </row>
    <row r="15" spans="1:17" ht="18" customHeight="1">
      <c r="A15" s="54"/>
      <c r="B15" s="279" t="s">
        <v>123</v>
      </c>
      <c r="C15" s="1041" t="s">
        <v>117</v>
      </c>
      <c r="D15" s="1041"/>
      <c r="E15" s="132">
        <v>76140</v>
      </c>
      <c r="F15" s="132">
        <v>76634</v>
      </c>
      <c r="G15" s="132">
        <v>77204</v>
      </c>
      <c r="H15" s="132">
        <v>77421</v>
      </c>
      <c r="I15" s="132">
        <v>77769</v>
      </c>
      <c r="J15" s="132">
        <v>78097</v>
      </c>
      <c r="K15" s="132">
        <v>78309</v>
      </c>
      <c r="L15" s="132">
        <v>78438</v>
      </c>
      <c r="M15" s="132">
        <v>78484</v>
      </c>
      <c r="N15" s="132">
        <v>78476</v>
      </c>
      <c r="O15" s="132">
        <v>78548</v>
      </c>
      <c r="P15" s="133">
        <v>0.31187944098500786</v>
      </c>
      <c r="Q15" s="54"/>
    </row>
    <row r="16" spans="1:17" ht="18" customHeight="1">
      <c r="A16" s="54"/>
      <c r="B16" s="135" t="s">
        <v>124</v>
      </c>
      <c r="C16" s="1042" t="s">
        <v>118</v>
      </c>
      <c r="D16" s="1042"/>
      <c r="E16" s="130">
        <v>0.80000000000000071</v>
      </c>
      <c r="F16" s="130">
        <v>0.60000000000000053</v>
      </c>
      <c r="G16" s="130">
        <v>0.69999999999998952</v>
      </c>
      <c r="H16" s="130">
        <v>0.29999999999998916</v>
      </c>
      <c r="I16" s="130">
        <v>0.40000000000000036</v>
      </c>
      <c r="J16" s="130">
        <v>0.40000000000000036</v>
      </c>
      <c r="K16" s="130">
        <v>0.29999999999998916</v>
      </c>
      <c r="L16" s="130">
        <v>0.20000000000000018</v>
      </c>
      <c r="M16" s="130">
        <v>9.9999999999988987E-2</v>
      </c>
      <c r="N16" s="130">
        <v>-9.7828170030567208E-3</v>
      </c>
      <c r="O16" s="130">
        <v>9.9999999999988987E-2</v>
      </c>
      <c r="P16" s="131" t="s">
        <v>53</v>
      </c>
      <c r="Q16" s="54"/>
    </row>
    <row r="17" spans="1:17" ht="12" customHeight="1">
      <c r="A17" s="54"/>
      <c r="B17" s="12" t="s">
        <v>728</v>
      </c>
      <c r="C17" s="54"/>
      <c r="D17" s="54"/>
      <c r="E17" s="78"/>
      <c r="F17" s="78"/>
      <c r="G17" s="78"/>
      <c r="H17" s="78"/>
      <c r="I17" s="78"/>
      <c r="J17" s="78"/>
      <c r="K17" s="78"/>
      <c r="L17" s="78"/>
      <c r="M17" s="78"/>
      <c r="N17" s="78"/>
      <c r="O17" s="78"/>
      <c r="P17" s="78"/>
      <c r="Q17" s="54"/>
    </row>
    <row r="18" spans="1:17" ht="9.9499999999999993" customHeight="1">
      <c r="A18" s="54"/>
      <c r="B18" s="136" t="s">
        <v>729</v>
      </c>
      <c r="C18" s="54"/>
      <c r="D18" s="54"/>
      <c r="E18" s="81"/>
      <c r="F18" s="81"/>
      <c r="G18" s="81"/>
      <c r="H18" s="81"/>
      <c r="I18" s="81"/>
      <c r="J18" s="81"/>
      <c r="K18" s="81"/>
      <c r="L18" s="81"/>
      <c r="M18" s="81"/>
      <c r="N18" s="81"/>
      <c r="O18" s="81"/>
      <c r="P18" s="81"/>
      <c r="Q18" s="81"/>
    </row>
    <row r="19" spans="1:17" ht="8.1" customHeight="1">
      <c r="A19" s="54"/>
      <c r="B19" s="12"/>
      <c r="C19" s="54"/>
      <c r="D19" s="54"/>
      <c r="E19" s="81"/>
      <c r="F19" s="81"/>
      <c r="G19" s="81"/>
      <c r="H19" s="81"/>
      <c r="I19" s="81"/>
      <c r="J19" s="81"/>
      <c r="K19" s="81"/>
      <c r="L19" s="81"/>
      <c r="M19" s="81"/>
      <c r="N19" s="81"/>
      <c r="O19" s="81"/>
      <c r="P19" s="81"/>
      <c r="Q19" s="81"/>
    </row>
    <row r="20" spans="1:17" ht="8.1" customHeight="1">
      <c r="A20" s="54"/>
      <c r="B20" s="12"/>
      <c r="C20" s="54"/>
      <c r="D20" s="54"/>
      <c r="E20" s="56"/>
      <c r="F20" s="56"/>
      <c r="G20" s="56"/>
      <c r="H20" s="56"/>
      <c r="I20" s="56"/>
      <c r="J20" s="56"/>
      <c r="K20" s="56"/>
      <c r="L20" s="56"/>
      <c r="M20" s="56"/>
      <c r="N20" s="56"/>
      <c r="O20" s="81"/>
      <c r="P20" s="81"/>
      <c r="Q20" s="81"/>
    </row>
    <row r="21" spans="1:17" ht="8.1" customHeight="1">
      <c r="A21" s="54"/>
      <c r="B21" s="54"/>
      <c r="C21" s="54"/>
      <c r="D21" s="54"/>
      <c r="E21" s="56"/>
      <c r="F21" s="56"/>
      <c r="G21" s="56"/>
      <c r="H21" s="56"/>
      <c r="I21" s="56"/>
      <c r="J21" s="56"/>
      <c r="K21" s="56"/>
      <c r="L21" s="56"/>
      <c r="M21" s="56"/>
      <c r="N21" s="56"/>
      <c r="O21" s="54"/>
      <c r="P21" s="54"/>
      <c r="Q21" s="54"/>
    </row>
    <row r="22" spans="1:17" ht="8.1" customHeight="1">
      <c r="A22" s="54"/>
      <c r="B22" s="54"/>
      <c r="C22" s="54"/>
      <c r="D22" s="54"/>
      <c r="E22" s="56"/>
      <c r="F22" s="56"/>
      <c r="G22" s="56"/>
      <c r="H22" s="56"/>
      <c r="I22" s="56"/>
      <c r="J22" s="56"/>
      <c r="K22" s="56"/>
      <c r="L22" s="56"/>
      <c r="M22" s="56"/>
      <c r="N22" s="56"/>
      <c r="O22" s="78"/>
      <c r="P22" s="78"/>
      <c r="Q22" s="54"/>
    </row>
    <row r="23" spans="1:17" ht="15" customHeight="1">
      <c r="A23" s="54"/>
      <c r="B23" s="54"/>
      <c r="C23" s="54"/>
      <c r="D23" s="54"/>
      <c r="E23" s="56"/>
      <c r="F23" s="56"/>
      <c r="G23" s="56"/>
      <c r="H23" s="56"/>
      <c r="I23" s="56"/>
      <c r="J23" s="56"/>
      <c r="K23" s="56"/>
      <c r="L23" s="56"/>
      <c r="M23" s="56"/>
      <c r="N23" s="56"/>
      <c r="O23" s="56"/>
      <c r="P23" s="56"/>
      <c r="Q23" s="54"/>
    </row>
    <row r="24" spans="1:17" ht="15" customHeight="1">
      <c r="A24" s="54"/>
      <c r="B24" s="54"/>
      <c r="C24" s="54"/>
      <c r="D24" s="54"/>
      <c r="E24" s="56"/>
      <c r="F24" s="56"/>
      <c r="G24" s="56"/>
      <c r="H24" s="56"/>
      <c r="I24" s="56"/>
      <c r="J24" s="56"/>
      <c r="K24" s="56"/>
      <c r="L24" s="56"/>
      <c r="M24" s="56"/>
      <c r="N24" s="56"/>
      <c r="O24" s="81"/>
      <c r="P24" s="81"/>
      <c r="Q24" s="54"/>
    </row>
    <row r="25" spans="1:17" ht="15" customHeight="1">
      <c r="A25" s="54"/>
      <c r="B25" s="54"/>
      <c r="C25" s="54"/>
      <c r="D25" s="54"/>
      <c r="E25" s="56"/>
      <c r="F25" s="56"/>
      <c r="G25" s="56"/>
      <c r="H25" s="56"/>
      <c r="I25" s="56"/>
      <c r="J25" s="56"/>
      <c r="K25" s="56"/>
      <c r="L25" s="56"/>
      <c r="M25" s="56"/>
      <c r="N25" s="56"/>
      <c r="O25" s="81"/>
      <c r="P25" s="81"/>
      <c r="Q25" s="54"/>
    </row>
    <row r="26" spans="1:17" ht="15" customHeight="1">
      <c r="A26" s="54"/>
      <c r="B26" s="54"/>
      <c r="C26" s="54"/>
      <c r="D26" s="54"/>
      <c r="E26" s="56"/>
      <c r="F26" s="56"/>
      <c r="G26" s="56"/>
      <c r="H26" s="56"/>
      <c r="I26" s="56"/>
      <c r="J26" s="56"/>
      <c r="K26" s="56"/>
      <c r="L26" s="56"/>
      <c r="M26" s="56"/>
      <c r="N26" s="56"/>
      <c r="O26" s="82"/>
      <c r="P26" s="82"/>
      <c r="Q26" s="54"/>
    </row>
    <row r="27" spans="1:17" ht="15" customHeight="1">
      <c r="A27" s="54"/>
      <c r="B27" s="54"/>
      <c r="C27" s="54"/>
      <c r="D27" s="54"/>
      <c r="E27" s="56"/>
      <c r="F27" s="56"/>
      <c r="G27" s="56"/>
      <c r="H27" s="56"/>
      <c r="I27" s="56"/>
      <c r="J27" s="56"/>
      <c r="K27" s="56"/>
      <c r="L27" s="56"/>
      <c r="M27" s="56"/>
      <c r="N27" s="56"/>
      <c r="O27" s="54"/>
      <c r="P27" s="54"/>
      <c r="Q27" s="54"/>
    </row>
    <row r="28" spans="1:17" ht="15" customHeight="1">
      <c r="A28" s="54"/>
      <c r="B28" s="54"/>
      <c r="C28" s="54"/>
      <c r="D28" s="54"/>
      <c r="E28" s="54"/>
      <c r="F28" s="54"/>
      <c r="G28" s="54"/>
      <c r="H28" s="54"/>
      <c r="I28" s="54"/>
      <c r="J28" s="54"/>
      <c r="K28" s="54"/>
      <c r="L28" s="54"/>
      <c r="M28" s="54"/>
      <c r="N28" s="54"/>
      <c r="O28" s="54"/>
      <c r="P28" s="54"/>
      <c r="Q28" s="54"/>
    </row>
    <row r="29" spans="1:17" ht="15" customHeight="1">
      <c r="A29" s="54"/>
      <c r="B29" s="54"/>
      <c r="C29" s="54"/>
      <c r="D29" s="54"/>
      <c r="E29" s="54"/>
      <c r="F29" s="54"/>
      <c r="G29" s="54"/>
      <c r="H29" s="54"/>
      <c r="I29" s="54"/>
      <c r="J29" s="54"/>
      <c r="K29" s="54"/>
      <c r="L29" s="54"/>
      <c r="M29" s="54"/>
      <c r="N29" s="54"/>
      <c r="O29" s="54"/>
      <c r="P29" s="54"/>
      <c r="Q29" s="54"/>
    </row>
    <row r="30" spans="1:17" ht="15" customHeight="1">
      <c r="A30" s="54"/>
      <c r="B30" s="54"/>
      <c r="C30" s="54"/>
      <c r="D30" s="54"/>
      <c r="E30" s="54"/>
      <c r="F30" s="54"/>
      <c r="G30" s="54"/>
      <c r="H30" s="54"/>
      <c r="I30" s="54"/>
      <c r="J30" s="54"/>
      <c r="K30" s="54"/>
      <c r="L30" s="54"/>
      <c r="M30" s="54"/>
      <c r="N30" s="54"/>
      <c r="O30" s="54"/>
      <c r="P30" s="54"/>
      <c r="Q30" s="54"/>
    </row>
    <row r="31" spans="1:17" ht="15" customHeight="1">
      <c r="A31" s="54"/>
      <c r="B31" s="54"/>
      <c r="C31" s="54"/>
      <c r="D31" s="54"/>
      <c r="E31" s="54"/>
      <c r="F31" s="54"/>
      <c r="G31" s="54"/>
      <c r="H31" s="54"/>
      <c r="I31" s="54"/>
      <c r="J31" s="54"/>
      <c r="K31" s="54"/>
      <c r="L31" s="54"/>
      <c r="M31" s="54"/>
      <c r="N31" s="54"/>
      <c r="O31" s="54"/>
      <c r="P31" s="54"/>
      <c r="Q31" s="54"/>
    </row>
    <row r="32" spans="1:17" ht="15" customHeight="1">
      <c r="A32" s="54"/>
      <c r="B32" s="54"/>
      <c r="C32" s="54"/>
      <c r="D32" s="54"/>
      <c r="E32" s="54"/>
      <c r="F32" s="54"/>
      <c r="G32" s="54"/>
      <c r="H32" s="54"/>
      <c r="I32" s="54"/>
      <c r="J32" s="54"/>
      <c r="K32" s="54"/>
      <c r="L32" s="54"/>
      <c r="M32" s="54"/>
      <c r="N32" s="54"/>
      <c r="O32" s="54"/>
      <c r="P32" s="54"/>
      <c r="Q32" s="54"/>
    </row>
    <row r="33" spans="1:17" ht="15" customHeight="1">
      <c r="A33" s="54"/>
      <c r="B33" s="54"/>
      <c r="C33" s="54"/>
      <c r="D33" s="54"/>
      <c r="E33" s="54"/>
      <c r="F33" s="54"/>
      <c r="G33" s="54"/>
      <c r="H33" s="54"/>
      <c r="I33" s="54"/>
      <c r="J33" s="54"/>
      <c r="K33" s="54"/>
      <c r="L33" s="54"/>
      <c r="M33" s="54"/>
      <c r="N33" s="54"/>
      <c r="O33" s="54"/>
      <c r="P33" s="54"/>
      <c r="Q33" s="54"/>
    </row>
    <row r="34" spans="1:17" ht="17.25" customHeight="1">
      <c r="A34" s="54"/>
      <c r="B34" s="54"/>
      <c r="C34" s="54"/>
      <c r="D34" s="54"/>
      <c r="E34" s="54"/>
      <c r="F34" s="54"/>
      <c r="G34" s="54"/>
      <c r="H34" s="54"/>
      <c r="I34" s="54"/>
      <c r="J34" s="54"/>
      <c r="K34" s="54"/>
      <c r="L34" s="54"/>
      <c r="M34" s="54"/>
      <c r="N34" s="54"/>
      <c r="O34" s="54"/>
      <c r="P34" s="54"/>
      <c r="Q34" s="54"/>
    </row>
    <row r="35" spans="1:17" ht="16.5" customHeight="1">
      <c r="N35" s="5"/>
      <c r="O35" s="5"/>
      <c r="P35" s="5"/>
    </row>
    <row r="36" spans="1:17" ht="15" customHeight="1">
      <c r="N36" s="5"/>
      <c r="O36" s="5"/>
      <c r="P36" s="5"/>
    </row>
    <row r="37" spans="1:17" ht="15" customHeight="1">
      <c r="N37" s="5"/>
      <c r="O37" s="5"/>
      <c r="P37" s="5"/>
    </row>
    <row r="38" spans="1:17" ht="15" customHeight="1">
      <c r="N38" s="5"/>
      <c r="O38" s="5"/>
      <c r="P38" s="5"/>
    </row>
    <row r="39" spans="1:17" ht="15" customHeight="1">
      <c r="N39" s="5"/>
      <c r="O39" s="5"/>
      <c r="P39" s="5"/>
    </row>
    <row r="40" spans="1:17" ht="15" customHeight="1">
      <c r="N40" s="5"/>
      <c r="O40" s="5"/>
      <c r="P40" s="5"/>
    </row>
    <row r="41" spans="1:17" ht="15" customHeight="1">
      <c r="N41" s="5"/>
      <c r="O41" s="5"/>
      <c r="P41" s="5"/>
    </row>
    <row r="42" spans="1:17" ht="15" customHeight="1">
      <c r="B42" s="4"/>
      <c r="C42" s="4"/>
      <c r="D42" s="4"/>
    </row>
    <row r="43" spans="1:17" ht="15" customHeight="1">
      <c r="B43" s="4"/>
      <c r="C43" s="4"/>
      <c r="D43" s="4"/>
    </row>
    <row r="44" spans="1:17" ht="15" customHeight="1">
      <c r="B44" s="4"/>
      <c r="C44" s="4"/>
      <c r="D44" s="4"/>
    </row>
    <row r="45" spans="1:17" ht="15" customHeight="1"/>
    <row r="46" spans="1:17" ht="15" customHeight="1"/>
  </sheetData>
  <sheetProtection algorithmName="SHA-512" hashValue="Ig5s05LE0ks1XDsPy4fXGUWphtG5B+Pml6+2Ok09w+h/DaOSYL7Rl3kI6FWRDSYO5nqbGDyuCmbp7fkRz+/1qA==" saltValue="RB4r3KSjjmX+Mq1qiR/G7g==" spinCount="100000" sheet="1" objects="1" scenarios="1" autoFilter="0"/>
  <mergeCells count="24">
    <mergeCell ref="C14:D14"/>
    <mergeCell ref="C15:D15"/>
    <mergeCell ref="C16:D16"/>
    <mergeCell ref="B8:B9"/>
    <mergeCell ref="B12:B13"/>
    <mergeCell ref="C10:D10"/>
    <mergeCell ref="C11:D11"/>
    <mergeCell ref="C12:D12"/>
    <mergeCell ref="C13:D13"/>
    <mergeCell ref="K5:K6"/>
    <mergeCell ref="L5:L6"/>
    <mergeCell ref="M5:M6"/>
    <mergeCell ref="N5:N6"/>
    <mergeCell ref="O5:O6"/>
    <mergeCell ref="F5:F6"/>
    <mergeCell ref="G5:G6"/>
    <mergeCell ref="H5:H6"/>
    <mergeCell ref="I5:I6"/>
    <mergeCell ref="J5:J6"/>
    <mergeCell ref="B5:D5"/>
    <mergeCell ref="C7:D7"/>
    <mergeCell ref="C8:D8"/>
    <mergeCell ref="C9:D9"/>
    <mergeCell ref="E5:E6"/>
  </mergeCells>
  <phoneticPr fontId="22"/>
  <printOptions horizontalCentered="1" verticalCentered="1"/>
  <pageMargins left="0" right="0" top="0" bottom="0" header="0" footer="0"/>
  <pageSetup paperSize="9" scale="11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Q45"/>
  <sheetViews>
    <sheetView view="pageBreakPreview" zoomScaleNormal="100" zoomScaleSheetLayoutView="100" workbookViewId="0"/>
  </sheetViews>
  <sheetFormatPr defaultColWidth="9.140625" defaultRowHeight="12.75"/>
  <cols>
    <col min="1" max="1" width="8.140625" style="140" customWidth="1"/>
    <col min="2" max="2" width="18.85546875" style="140" customWidth="1"/>
    <col min="3" max="3" width="28.42578125" style="140" customWidth="1"/>
    <col min="4" max="16" width="7.42578125" style="140" customWidth="1"/>
    <col min="17" max="17" width="8.42578125" style="140" customWidth="1"/>
    <col min="18" max="18" width="4.140625" style="140" customWidth="1"/>
    <col min="19" max="16384" width="9.140625" style="140"/>
  </cols>
  <sheetData>
    <row r="1" spans="1:17" ht="37.5" customHeight="1">
      <c r="A1" s="139"/>
      <c r="B1" s="139"/>
      <c r="C1" s="139"/>
      <c r="D1" s="139"/>
      <c r="E1" s="139"/>
      <c r="F1" s="139"/>
      <c r="G1" s="139"/>
      <c r="H1" s="139"/>
      <c r="I1" s="139"/>
      <c r="J1" s="139"/>
      <c r="K1" s="139"/>
      <c r="L1" s="139"/>
      <c r="M1" s="139"/>
      <c r="N1" s="139"/>
      <c r="O1" s="139"/>
      <c r="P1" s="139"/>
      <c r="Q1" s="139"/>
    </row>
    <row r="2" spans="1:17" ht="16.5" customHeight="1">
      <c r="A2" s="141"/>
      <c r="B2" s="142"/>
      <c r="C2" s="142"/>
      <c r="D2" s="139"/>
      <c r="E2" s="139"/>
      <c r="F2" s="139"/>
      <c r="G2" s="139"/>
      <c r="H2" s="139"/>
      <c r="I2" s="139"/>
      <c r="J2" s="139"/>
      <c r="K2" s="139"/>
      <c r="L2" s="139"/>
      <c r="M2" s="139"/>
      <c r="N2" s="139"/>
      <c r="O2" s="139"/>
      <c r="P2" s="139"/>
      <c r="Q2" s="139"/>
    </row>
    <row r="3" spans="1:17" ht="10.5" customHeight="1">
      <c r="A3" s="139"/>
      <c r="B3" s="139"/>
      <c r="C3" s="139"/>
      <c r="D3" s="139"/>
      <c r="E3" s="139"/>
      <c r="F3" s="139"/>
      <c r="G3" s="139"/>
      <c r="H3" s="139"/>
      <c r="I3" s="139"/>
      <c r="J3" s="139"/>
      <c r="K3" s="139"/>
      <c r="L3" s="139"/>
      <c r="M3" s="139"/>
      <c r="N3" s="139"/>
      <c r="O3" s="139"/>
      <c r="P3" s="139"/>
      <c r="Q3" s="139"/>
    </row>
    <row r="4" spans="1:17" ht="10.5" customHeight="1">
      <c r="A4" s="139"/>
      <c r="B4" s="139"/>
      <c r="C4" s="139"/>
      <c r="D4" s="143"/>
      <c r="E4" s="143"/>
      <c r="F4" s="143"/>
      <c r="G4" s="143"/>
      <c r="H4" s="143"/>
      <c r="I4" s="143"/>
      <c r="J4" s="143"/>
      <c r="K4" s="143"/>
      <c r="L4" s="143"/>
      <c r="M4" s="143"/>
      <c r="N4" s="144"/>
      <c r="O4" s="145"/>
      <c r="P4" s="157" t="s">
        <v>132</v>
      </c>
      <c r="Q4" s="139"/>
    </row>
    <row r="5" spans="1:17" ht="17.25" customHeight="1">
      <c r="A5" s="139"/>
      <c r="B5" s="1052"/>
      <c r="C5" s="1052"/>
      <c r="D5" s="1036">
        <v>2012</v>
      </c>
      <c r="E5" s="1036">
        <v>2013</v>
      </c>
      <c r="F5" s="1036">
        <v>2014</v>
      </c>
      <c r="G5" s="1036">
        <v>2015</v>
      </c>
      <c r="H5" s="1036">
        <v>2016</v>
      </c>
      <c r="I5" s="1036">
        <v>2017</v>
      </c>
      <c r="J5" s="1036">
        <v>2018</v>
      </c>
      <c r="K5" s="1036">
        <v>2019</v>
      </c>
      <c r="L5" s="1036">
        <v>2020</v>
      </c>
      <c r="M5" s="1036">
        <v>2021</v>
      </c>
      <c r="N5" s="1053">
        <v>2022</v>
      </c>
      <c r="O5" s="147" t="s">
        <v>126</v>
      </c>
      <c r="P5" s="782" t="s">
        <v>127</v>
      </c>
      <c r="Q5" s="139"/>
    </row>
    <row r="6" spans="1:17" ht="17.25" customHeight="1">
      <c r="A6" s="139"/>
      <c r="B6" s="769"/>
      <c r="C6" s="769"/>
      <c r="D6" s="1037"/>
      <c r="E6" s="1037"/>
      <c r="F6" s="1037"/>
      <c r="G6" s="1037"/>
      <c r="H6" s="1037"/>
      <c r="I6" s="1037"/>
      <c r="J6" s="1037"/>
      <c r="K6" s="1037"/>
      <c r="L6" s="1037"/>
      <c r="M6" s="1037"/>
      <c r="N6" s="1054"/>
      <c r="O6" s="149" t="s">
        <v>103</v>
      </c>
      <c r="P6" s="137" t="s">
        <v>101</v>
      </c>
      <c r="Q6" s="139"/>
    </row>
    <row r="7" spans="1:17" s="150" customFormat="1" ht="18" customHeight="1">
      <c r="A7" s="139"/>
      <c r="B7" s="1050" t="s">
        <v>576</v>
      </c>
      <c r="C7" s="1051"/>
      <c r="D7" s="806">
        <v>142</v>
      </c>
      <c r="E7" s="806">
        <v>167</v>
      </c>
      <c r="F7" s="806">
        <v>128</v>
      </c>
      <c r="G7" s="806">
        <v>49</v>
      </c>
      <c r="H7" s="806">
        <v>48</v>
      </c>
      <c r="I7" s="806">
        <v>69</v>
      </c>
      <c r="J7" s="806">
        <v>95</v>
      </c>
      <c r="K7" s="806">
        <v>122</v>
      </c>
      <c r="L7" s="806">
        <v>126</v>
      </c>
      <c r="M7" s="806">
        <v>162</v>
      </c>
      <c r="N7" s="806">
        <v>213</v>
      </c>
      <c r="O7" s="807">
        <v>31.603892782081864</v>
      </c>
      <c r="P7" s="807">
        <v>4.133488564280019</v>
      </c>
      <c r="Q7" s="139"/>
    </row>
    <row r="8" spans="1:17" ht="18" customHeight="1">
      <c r="A8" s="139"/>
      <c r="B8" s="1047" t="s">
        <v>577</v>
      </c>
      <c r="C8" s="1007"/>
      <c r="D8" s="263">
        <v>87</v>
      </c>
      <c r="E8" s="263">
        <v>98</v>
      </c>
      <c r="F8" s="263">
        <v>112</v>
      </c>
      <c r="G8" s="263">
        <v>136</v>
      </c>
      <c r="H8" s="263">
        <v>151</v>
      </c>
      <c r="I8" s="263">
        <v>144</v>
      </c>
      <c r="J8" s="263">
        <v>126</v>
      </c>
      <c r="K8" s="263">
        <v>171</v>
      </c>
      <c r="L8" s="263">
        <v>135</v>
      </c>
      <c r="M8" s="263">
        <v>133</v>
      </c>
      <c r="N8" s="263">
        <v>150</v>
      </c>
      <c r="O8" s="326">
        <v>13.123625528209981</v>
      </c>
      <c r="P8" s="326">
        <v>5.5529859169179518</v>
      </c>
      <c r="Q8" s="139"/>
    </row>
    <row r="9" spans="1:17" ht="18" customHeight="1">
      <c r="A9" s="139"/>
      <c r="B9" s="1046" t="s">
        <v>578</v>
      </c>
      <c r="C9" s="1003"/>
      <c r="D9" s="262">
        <v>61</v>
      </c>
      <c r="E9" s="262">
        <v>91</v>
      </c>
      <c r="F9" s="262">
        <v>110</v>
      </c>
      <c r="G9" s="262">
        <v>118</v>
      </c>
      <c r="H9" s="262">
        <v>122</v>
      </c>
      <c r="I9" s="262">
        <v>135</v>
      </c>
      <c r="J9" s="262">
        <v>116</v>
      </c>
      <c r="K9" s="262">
        <v>111</v>
      </c>
      <c r="L9" s="262">
        <v>87</v>
      </c>
      <c r="M9" s="262">
        <v>104</v>
      </c>
      <c r="N9" s="262">
        <v>84</v>
      </c>
      <c r="O9" s="396">
        <v>-19.885854755416656</v>
      </c>
      <c r="P9" s="396">
        <v>3.1829716353885429</v>
      </c>
      <c r="Q9" s="139"/>
    </row>
    <row r="10" spans="1:17" ht="18" customHeight="1">
      <c r="A10" s="139"/>
      <c r="B10" s="1047" t="s">
        <v>579</v>
      </c>
      <c r="C10" s="1007"/>
      <c r="D10" s="263">
        <v>61</v>
      </c>
      <c r="E10" s="263">
        <v>78</v>
      </c>
      <c r="F10" s="263">
        <v>73</v>
      </c>
      <c r="G10" s="263">
        <v>64</v>
      </c>
      <c r="H10" s="263">
        <v>74</v>
      </c>
      <c r="I10" s="263">
        <v>91</v>
      </c>
      <c r="J10" s="263">
        <v>92</v>
      </c>
      <c r="K10" s="263">
        <v>80</v>
      </c>
      <c r="L10" s="263">
        <v>67</v>
      </c>
      <c r="M10" s="263">
        <v>88</v>
      </c>
      <c r="N10" s="263">
        <v>56</v>
      </c>
      <c r="O10" s="326">
        <v>-36.375616679056563</v>
      </c>
      <c r="P10" s="326">
        <v>-0.87901006756905264</v>
      </c>
      <c r="Q10" s="139"/>
    </row>
    <row r="11" spans="1:17" ht="18" customHeight="1">
      <c r="A11" s="139"/>
      <c r="B11" s="1046" t="s">
        <v>580</v>
      </c>
      <c r="C11" s="1003"/>
      <c r="D11" s="262">
        <v>30</v>
      </c>
      <c r="E11" s="262">
        <v>34</v>
      </c>
      <c r="F11" s="262">
        <v>35</v>
      </c>
      <c r="G11" s="262">
        <v>31</v>
      </c>
      <c r="H11" s="262">
        <v>32</v>
      </c>
      <c r="I11" s="262">
        <v>44</v>
      </c>
      <c r="J11" s="262">
        <v>60</v>
      </c>
      <c r="K11" s="262">
        <v>60</v>
      </c>
      <c r="L11" s="262">
        <v>50</v>
      </c>
      <c r="M11" s="262">
        <v>63</v>
      </c>
      <c r="N11" s="262">
        <v>46</v>
      </c>
      <c r="O11" s="396">
        <v>-27.208742068053347</v>
      </c>
      <c r="P11" s="396">
        <v>4.3592717992791519</v>
      </c>
      <c r="Q11" s="139"/>
    </row>
    <row r="12" spans="1:17" ht="18" customHeight="1">
      <c r="A12" s="139"/>
      <c r="B12" s="1047" t="s">
        <v>581</v>
      </c>
      <c r="C12" s="1007"/>
      <c r="D12" s="263">
        <v>23</v>
      </c>
      <c r="E12" s="263">
        <v>25</v>
      </c>
      <c r="F12" s="263">
        <v>27</v>
      </c>
      <c r="G12" s="263">
        <v>33</v>
      </c>
      <c r="H12" s="263">
        <v>36</v>
      </c>
      <c r="I12" s="263">
        <v>40</v>
      </c>
      <c r="J12" s="263">
        <v>38</v>
      </c>
      <c r="K12" s="263">
        <v>39</v>
      </c>
      <c r="L12" s="263">
        <v>29</v>
      </c>
      <c r="M12" s="263">
        <v>39</v>
      </c>
      <c r="N12" s="263">
        <v>37</v>
      </c>
      <c r="O12" s="326">
        <v>-5.6921021452519653</v>
      </c>
      <c r="P12" s="326">
        <v>4.6857203228967137</v>
      </c>
      <c r="Q12" s="139"/>
    </row>
    <row r="13" spans="1:17" ht="18" customHeight="1">
      <c r="A13" s="139"/>
      <c r="B13" s="1046" t="s">
        <v>582</v>
      </c>
      <c r="C13" s="1003"/>
      <c r="D13" s="262">
        <v>214</v>
      </c>
      <c r="E13" s="262">
        <v>260</v>
      </c>
      <c r="F13" s="262">
        <v>282</v>
      </c>
      <c r="G13" s="262">
        <v>284</v>
      </c>
      <c r="H13" s="262">
        <v>227</v>
      </c>
      <c r="I13" s="262">
        <v>285</v>
      </c>
      <c r="J13" s="262">
        <v>340</v>
      </c>
      <c r="K13" s="262">
        <v>319</v>
      </c>
      <c r="L13" s="262">
        <v>284</v>
      </c>
      <c r="M13" s="262">
        <v>318</v>
      </c>
      <c r="N13" s="262">
        <v>303</v>
      </c>
      <c r="O13" s="396">
        <v>-4.6172676772431975</v>
      </c>
      <c r="P13" s="396">
        <v>3.5470116225524206</v>
      </c>
      <c r="Q13" s="139"/>
    </row>
    <row r="14" spans="1:17" ht="18" customHeight="1">
      <c r="A14" s="139"/>
      <c r="B14" s="1047" t="s">
        <v>583</v>
      </c>
      <c r="C14" s="1007"/>
      <c r="D14" s="263">
        <v>383</v>
      </c>
      <c r="E14" s="263">
        <v>406</v>
      </c>
      <c r="F14" s="263">
        <v>512</v>
      </c>
      <c r="G14" s="263">
        <v>535</v>
      </c>
      <c r="H14" s="263">
        <v>496</v>
      </c>
      <c r="I14" s="263">
        <v>487</v>
      </c>
      <c r="J14" s="263">
        <v>456</v>
      </c>
      <c r="K14" s="263">
        <v>390</v>
      </c>
      <c r="L14" s="263">
        <v>279</v>
      </c>
      <c r="M14" s="263">
        <v>313</v>
      </c>
      <c r="N14" s="263">
        <v>345</v>
      </c>
      <c r="O14" s="326">
        <v>10.038607578807879</v>
      </c>
      <c r="P14" s="326">
        <v>-1.0309022991754402</v>
      </c>
      <c r="Q14" s="139"/>
    </row>
    <row r="15" spans="1:17" ht="18" customHeight="1">
      <c r="A15" s="139"/>
      <c r="B15" s="1048" t="s">
        <v>584</v>
      </c>
      <c r="C15" s="1049"/>
      <c r="D15" s="266">
        <v>1004</v>
      </c>
      <c r="E15" s="266">
        <v>1163</v>
      </c>
      <c r="F15" s="266">
        <v>1283</v>
      </c>
      <c r="G15" s="266">
        <v>1254</v>
      </c>
      <c r="H15" s="266">
        <v>1187</v>
      </c>
      <c r="I15" s="266">
        <v>1297</v>
      </c>
      <c r="J15" s="266">
        <v>1326</v>
      </c>
      <c r="K15" s="266">
        <v>1295</v>
      </c>
      <c r="L15" s="266">
        <v>1062</v>
      </c>
      <c r="M15" s="266">
        <v>1224</v>
      </c>
      <c r="N15" s="266">
        <v>1237</v>
      </c>
      <c r="O15" s="808">
        <v>1.0498353407556449</v>
      </c>
      <c r="P15" s="808">
        <v>2.1070270503255273</v>
      </c>
      <c r="Q15" s="151"/>
    </row>
    <row r="16" spans="1:17" ht="12" customHeight="1">
      <c r="A16" s="139"/>
      <c r="B16" s="768" t="s">
        <v>130</v>
      </c>
      <c r="C16" s="139"/>
      <c r="D16" s="151"/>
      <c r="E16" s="151"/>
      <c r="F16" s="151"/>
      <c r="G16" s="151"/>
      <c r="H16" s="151"/>
      <c r="I16" s="151"/>
      <c r="J16" s="151"/>
      <c r="K16" s="151"/>
      <c r="L16" s="151"/>
      <c r="M16" s="151"/>
      <c r="N16" s="151"/>
      <c r="O16" s="151"/>
      <c r="P16" s="151"/>
      <c r="Q16" s="151"/>
    </row>
    <row r="17" spans="1:17" ht="8.1" customHeight="1">
      <c r="A17" s="139"/>
      <c r="B17" s="768" t="s">
        <v>575</v>
      </c>
      <c r="C17" s="139"/>
      <c r="D17" s="151"/>
      <c r="E17" s="151"/>
      <c r="F17" s="151"/>
      <c r="G17" s="151"/>
      <c r="H17" s="151"/>
      <c r="I17" s="151"/>
      <c r="J17" s="151"/>
      <c r="K17" s="151"/>
      <c r="L17" s="151"/>
      <c r="M17" s="151"/>
      <c r="N17" s="151"/>
      <c r="O17" s="151"/>
      <c r="P17" s="151"/>
      <c r="Q17" s="151"/>
    </row>
    <row r="18" spans="1:17" ht="13.5" customHeight="1">
      <c r="A18" s="139"/>
      <c r="B18" s="139"/>
      <c r="C18" s="139"/>
      <c r="D18" s="151"/>
      <c r="E18" s="151"/>
      <c r="F18" s="151"/>
      <c r="G18" s="151"/>
      <c r="H18" s="151"/>
      <c r="I18" s="151"/>
      <c r="J18" s="151"/>
      <c r="K18" s="151"/>
      <c r="L18" s="151"/>
      <c r="M18" s="151"/>
      <c r="N18" s="151"/>
      <c r="O18" s="151"/>
      <c r="P18" s="151"/>
      <c r="Q18" s="151"/>
    </row>
    <row r="19" spans="1:17" ht="13.5" customHeight="1">
      <c r="A19" s="139"/>
      <c r="B19" s="139"/>
      <c r="C19" s="139"/>
      <c r="D19" s="151"/>
      <c r="E19" s="151"/>
      <c r="F19" s="151"/>
      <c r="G19" s="151"/>
      <c r="H19" s="151"/>
      <c r="I19" s="151"/>
      <c r="J19" s="151"/>
      <c r="K19" s="151"/>
      <c r="L19" s="151"/>
      <c r="M19" s="151"/>
      <c r="N19" s="151"/>
      <c r="O19" s="151"/>
      <c r="P19" s="151"/>
      <c r="Q19" s="151"/>
    </row>
    <row r="20" spans="1:17" ht="13.5" customHeight="1">
      <c r="A20" s="139"/>
      <c r="B20" s="139"/>
      <c r="C20" s="139"/>
      <c r="D20" s="151"/>
      <c r="E20" s="151"/>
      <c r="F20" s="151"/>
      <c r="G20" s="151"/>
      <c r="H20" s="151"/>
      <c r="I20" s="151"/>
      <c r="J20" s="151"/>
      <c r="K20" s="151"/>
      <c r="L20" s="151"/>
      <c r="M20" s="151"/>
      <c r="N20" s="151"/>
      <c r="O20" s="151"/>
      <c r="P20" s="151"/>
      <c r="Q20" s="151"/>
    </row>
    <row r="21" spans="1:17" ht="15" customHeight="1">
      <c r="A21" s="139"/>
      <c r="B21" s="139"/>
      <c r="C21" s="139"/>
      <c r="D21" s="151"/>
      <c r="E21" s="151"/>
      <c r="F21" s="151"/>
      <c r="G21" s="151"/>
      <c r="H21" s="151"/>
      <c r="I21" s="151"/>
      <c r="J21" s="151"/>
      <c r="K21" s="151"/>
      <c r="L21" s="151"/>
      <c r="M21" s="151"/>
      <c r="N21" s="151"/>
      <c r="O21" s="151"/>
      <c r="P21" s="151"/>
      <c r="Q21" s="151"/>
    </row>
    <row r="22" spans="1:17" ht="15" customHeight="1">
      <c r="A22" s="139"/>
      <c r="B22" s="139"/>
      <c r="C22" s="139"/>
      <c r="D22" s="151"/>
      <c r="E22" s="151"/>
      <c r="F22" s="151"/>
      <c r="G22" s="151"/>
      <c r="H22" s="151"/>
      <c r="I22" s="151"/>
      <c r="J22" s="151"/>
      <c r="K22" s="151"/>
      <c r="L22" s="151"/>
      <c r="M22" s="151"/>
      <c r="N22" s="151"/>
      <c r="O22" s="151"/>
      <c r="P22" s="151"/>
      <c r="Q22" s="139"/>
    </row>
    <row r="23" spans="1:17" ht="15" customHeight="1">
      <c r="A23" s="139"/>
      <c r="B23" s="139"/>
      <c r="C23" s="139"/>
      <c r="D23" s="769"/>
      <c r="E23" s="769"/>
      <c r="F23" s="769"/>
      <c r="G23" s="769"/>
      <c r="H23" s="769"/>
      <c r="I23" s="769"/>
      <c r="J23" s="769"/>
      <c r="K23" s="769"/>
      <c r="L23" s="769"/>
      <c r="M23" s="769"/>
      <c r="N23" s="151"/>
      <c r="O23" s="151"/>
      <c r="P23" s="151"/>
      <c r="Q23" s="139"/>
    </row>
    <row r="24" spans="1:17" ht="15" customHeight="1">
      <c r="A24" s="139"/>
      <c r="B24" s="139"/>
      <c r="C24" s="139"/>
      <c r="D24" s="769"/>
      <c r="E24" s="769"/>
      <c r="F24" s="769"/>
      <c r="G24" s="769"/>
      <c r="H24" s="769"/>
      <c r="I24" s="769"/>
      <c r="J24" s="769"/>
      <c r="K24" s="769"/>
      <c r="L24" s="769"/>
      <c r="M24" s="769"/>
      <c r="N24" s="139"/>
      <c r="O24" s="139"/>
      <c r="P24" s="139"/>
      <c r="Q24" s="139"/>
    </row>
    <row r="25" spans="1:17" ht="15" customHeight="1">
      <c r="A25" s="139"/>
      <c r="B25" s="139"/>
      <c r="C25" s="139"/>
      <c r="D25" s="769"/>
      <c r="E25" s="769"/>
      <c r="F25" s="769"/>
      <c r="G25" s="769"/>
      <c r="H25" s="769"/>
      <c r="I25" s="769"/>
      <c r="J25" s="769"/>
      <c r="K25" s="769"/>
      <c r="L25" s="769"/>
      <c r="M25" s="769"/>
      <c r="N25" s="152"/>
      <c r="O25" s="152"/>
      <c r="P25" s="152"/>
      <c r="Q25" s="139"/>
    </row>
    <row r="26" spans="1:17" ht="15" customHeight="1">
      <c r="A26" s="139"/>
      <c r="B26" s="139"/>
      <c r="C26" s="139"/>
      <c r="D26" s="769"/>
      <c r="E26" s="769"/>
      <c r="F26" s="769"/>
      <c r="G26" s="769"/>
      <c r="H26" s="769"/>
      <c r="I26" s="769"/>
      <c r="J26" s="769"/>
      <c r="K26" s="769"/>
      <c r="L26" s="769"/>
      <c r="M26" s="769"/>
      <c r="N26" s="769"/>
      <c r="O26" s="769"/>
      <c r="P26" s="769"/>
      <c r="Q26" s="139"/>
    </row>
    <row r="27" spans="1:17" ht="15" customHeight="1">
      <c r="A27" s="139"/>
      <c r="B27" s="139"/>
      <c r="C27" s="139"/>
      <c r="D27" s="769"/>
      <c r="E27" s="769"/>
      <c r="F27" s="769"/>
      <c r="G27" s="769"/>
      <c r="H27" s="769"/>
      <c r="I27" s="769"/>
      <c r="J27" s="769"/>
      <c r="K27" s="769"/>
      <c r="L27" s="769"/>
      <c r="M27" s="769"/>
      <c r="N27" s="151"/>
      <c r="O27" s="151"/>
      <c r="P27" s="151"/>
      <c r="Q27" s="139"/>
    </row>
    <row r="28" spans="1:17" ht="15" customHeight="1">
      <c r="A28" s="139"/>
      <c r="B28" s="139"/>
      <c r="C28" s="139"/>
      <c r="D28" s="769"/>
      <c r="E28" s="769"/>
      <c r="F28" s="769"/>
      <c r="G28" s="769"/>
      <c r="H28" s="769"/>
      <c r="I28" s="769"/>
      <c r="J28" s="769"/>
      <c r="K28" s="769"/>
      <c r="L28" s="769"/>
      <c r="M28" s="769"/>
      <c r="N28" s="151"/>
      <c r="O28" s="151"/>
      <c r="P28" s="151"/>
      <c r="Q28" s="139"/>
    </row>
    <row r="29" spans="1:17" ht="15" customHeight="1">
      <c r="A29" s="139"/>
      <c r="B29" s="139"/>
      <c r="C29" s="139"/>
      <c r="D29" s="769"/>
      <c r="E29" s="769"/>
      <c r="F29" s="769"/>
      <c r="G29" s="769"/>
      <c r="H29" s="769"/>
      <c r="I29" s="769"/>
      <c r="J29" s="769"/>
      <c r="K29" s="769"/>
      <c r="L29" s="769"/>
      <c r="M29" s="769"/>
      <c r="N29" s="153"/>
      <c r="O29" s="153"/>
      <c r="P29" s="153"/>
      <c r="Q29" s="139"/>
    </row>
    <row r="30" spans="1:17" ht="21.75" customHeight="1">
      <c r="A30" s="139"/>
      <c r="B30" s="139"/>
      <c r="C30" s="139"/>
      <c r="D30" s="769"/>
      <c r="E30" s="769"/>
      <c r="F30" s="769"/>
      <c r="G30" s="769"/>
      <c r="H30" s="769"/>
      <c r="I30" s="769"/>
      <c r="J30" s="769"/>
      <c r="K30" s="769"/>
      <c r="L30" s="769"/>
      <c r="M30" s="769"/>
      <c r="N30" s="139"/>
      <c r="O30" s="139"/>
      <c r="P30" s="139"/>
      <c r="Q30" s="139"/>
    </row>
    <row r="31" spans="1:17" ht="21.75" customHeight="1">
      <c r="A31" s="139"/>
      <c r="B31" s="139"/>
      <c r="C31" s="139"/>
      <c r="D31" s="139"/>
      <c r="E31" s="139"/>
      <c r="F31" s="139"/>
      <c r="G31" s="139"/>
      <c r="H31" s="139"/>
      <c r="I31" s="139"/>
      <c r="J31" s="139"/>
      <c r="K31" s="139"/>
      <c r="L31" s="139"/>
      <c r="M31" s="139"/>
      <c r="N31" s="139"/>
      <c r="O31" s="139"/>
      <c r="P31" s="139"/>
      <c r="Q31" s="139"/>
    </row>
    <row r="32" spans="1:17" ht="26.25" customHeight="1"/>
    <row r="33" spans="13:16" ht="15" customHeight="1"/>
    <row r="34" spans="13:16" ht="15" customHeight="1"/>
    <row r="35" spans="13:16" ht="11.25" customHeight="1"/>
    <row r="36" spans="13:16" ht="15" customHeight="1"/>
    <row r="37" spans="13:16" ht="15" customHeight="1"/>
    <row r="38" spans="13:16" ht="15" customHeight="1">
      <c r="M38" s="154"/>
      <c r="N38" s="154"/>
      <c r="O38" s="154"/>
      <c r="P38" s="154"/>
    </row>
    <row r="39" spans="13:16" ht="15" customHeight="1">
      <c r="M39" s="154"/>
      <c r="N39" s="154"/>
      <c r="O39" s="154"/>
      <c r="P39" s="154"/>
    </row>
    <row r="40" spans="13:16" ht="15" customHeight="1">
      <c r="M40" s="154"/>
      <c r="N40" s="154"/>
      <c r="O40" s="154"/>
      <c r="P40" s="154"/>
    </row>
    <row r="41" spans="13:16" ht="15" customHeight="1">
      <c r="M41" s="154"/>
      <c r="N41" s="154"/>
      <c r="O41" s="154"/>
      <c r="P41" s="154"/>
    </row>
    <row r="42" spans="13:16" ht="15" customHeight="1">
      <c r="M42" s="154"/>
      <c r="N42" s="154"/>
      <c r="O42" s="154"/>
      <c r="P42" s="154"/>
    </row>
    <row r="43" spans="13:16" ht="15" customHeight="1">
      <c r="M43" s="154"/>
      <c r="N43" s="154"/>
      <c r="O43" s="154"/>
      <c r="P43" s="154"/>
    </row>
    <row r="44" spans="13:16" ht="15" customHeight="1">
      <c r="M44" s="154"/>
      <c r="N44" s="154"/>
      <c r="O44" s="154"/>
      <c r="P44" s="154"/>
    </row>
    <row r="45" spans="13:16" ht="15" customHeight="1"/>
  </sheetData>
  <sheetProtection algorithmName="SHA-512" hashValue="g9e4lu+7jUGgdls8h92MpnkIevwNxhhSCAZKwef+GpPZDvkP/RGCO/2rlZdOJW+AQkT03bEOSJPEJfHD+603qQ==" saltValue="sa3YY+lrZ5vXNt0Sfj6cYA==" spinCount="100000" sheet="1" objects="1" scenarios="1" autoFilter="0"/>
  <mergeCells count="21">
    <mergeCell ref="N5:N6"/>
    <mergeCell ref="I5:I6"/>
    <mergeCell ref="J5:J6"/>
    <mergeCell ref="K5:K6"/>
    <mergeCell ref="L5:L6"/>
    <mergeCell ref="M5:M6"/>
    <mergeCell ref="D5:D6"/>
    <mergeCell ref="E5:E6"/>
    <mergeCell ref="F5:F6"/>
    <mergeCell ref="G5:G6"/>
    <mergeCell ref="H5:H6"/>
    <mergeCell ref="B13:C13"/>
    <mergeCell ref="B14:C14"/>
    <mergeCell ref="B15:C15"/>
    <mergeCell ref="B7:C7"/>
    <mergeCell ref="B5:C5"/>
    <mergeCell ref="B8:C8"/>
    <mergeCell ref="B9:C9"/>
    <mergeCell ref="B10:C10"/>
    <mergeCell ref="B11:C11"/>
    <mergeCell ref="B12:C12"/>
  </mergeCells>
  <phoneticPr fontId="22"/>
  <printOptions horizontalCentered="1" verticalCentered="1"/>
  <pageMargins left="0" right="0" top="0" bottom="0"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Q32"/>
  <sheetViews>
    <sheetView view="pageBreakPreview" topLeftCell="B1" zoomScaleNormal="90" zoomScaleSheetLayoutView="100" workbookViewId="0">
      <selection activeCell="G5" sqref="G5:G6"/>
    </sheetView>
  </sheetViews>
  <sheetFormatPr defaultColWidth="9.140625" defaultRowHeight="12.75"/>
  <cols>
    <col min="1" max="1" width="8.140625" style="155" customWidth="1"/>
    <col min="2" max="2" width="18.85546875" style="155" customWidth="1"/>
    <col min="3" max="3" width="28.42578125" style="155" customWidth="1"/>
    <col min="4" max="16" width="7.42578125" style="155" customWidth="1"/>
    <col min="17" max="17" width="8.42578125" style="155" customWidth="1"/>
    <col min="18" max="18" width="9.42578125" style="155" customWidth="1"/>
    <col min="19" max="16384" width="9.140625" style="155"/>
  </cols>
  <sheetData>
    <row r="1" spans="1:17" ht="40.5" customHeight="1">
      <c r="A1" s="158"/>
      <c r="B1" s="158"/>
      <c r="C1" s="158"/>
      <c r="D1" s="158"/>
      <c r="E1" s="158"/>
      <c r="F1" s="158"/>
      <c r="G1" s="158"/>
      <c r="H1" s="158"/>
      <c r="I1" s="158"/>
      <c r="J1" s="158"/>
      <c r="K1" s="158"/>
      <c r="L1" s="158"/>
      <c r="M1" s="158"/>
      <c r="N1" s="158"/>
      <c r="O1" s="158"/>
      <c r="P1" s="158"/>
      <c r="Q1" s="158"/>
    </row>
    <row r="2" spans="1:17" ht="19.5" customHeight="1">
      <c r="A2" s="186"/>
      <c r="B2" s="160"/>
      <c r="C2" s="160"/>
      <c r="D2" s="158"/>
      <c r="E2" s="158"/>
      <c r="F2" s="158"/>
      <c r="G2" s="158"/>
      <c r="H2" s="158"/>
      <c r="I2" s="158"/>
      <c r="J2" s="158"/>
      <c r="K2" s="158"/>
      <c r="L2" s="158"/>
      <c r="M2" s="158"/>
      <c r="N2" s="158"/>
      <c r="O2" s="158"/>
      <c r="P2" s="158"/>
      <c r="Q2" s="158"/>
    </row>
    <row r="3" spans="1:17" ht="9.75" customHeight="1">
      <c r="A3" s="158"/>
      <c r="B3" s="158"/>
      <c r="C3" s="158"/>
      <c r="D3" s="158"/>
      <c r="E3" s="158"/>
      <c r="F3" s="158"/>
      <c r="G3" s="158"/>
      <c r="H3" s="158"/>
      <c r="I3" s="158"/>
      <c r="J3" s="158"/>
      <c r="K3" s="158"/>
      <c r="L3" s="158"/>
      <c r="M3" s="158"/>
      <c r="N3" s="158"/>
      <c r="O3" s="158"/>
      <c r="P3" s="158"/>
      <c r="Q3" s="158"/>
    </row>
    <row r="4" spans="1:17" ht="11.25" customHeight="1">
      <c r="A4" s="158"/>
      <c r="B4" s="158"/>
      <c r="C4" s="158"/>
      <c r="D4" s="778"/>
      <c r="E4" s="778"/>
      <c r="F4" s="778"/>
      <c r="G4" s="778"/>
      <c r="H4" s="778"/>
      <c r="I4" s="778"/>
      <c r="J4" s="778"/>
      <c r="K4" s="778"/>
      <c r="L4" s="778"/>
      <c r="M4" s="778"/>
      <c r="N4" s="778"/>
      <c r="O4" s="778"/>
      <c r="P4" s="264" t="s">
        <v>400</v>
      </c>
      <c r="Q4" s="158"/>
    </row>
    <row r="5" spans="1:17" ht="20.100000000000001" customHeight="1">
      <c r="A5" s="158"/>
      <c r="B5" s="158"/>
      <c r="C5" s="158"/>
      <c r="D5" s="1036">
        <v>2012</v>
      </c>
      <c r="E5" s="1036">
        <v>2013</v>
      </c>
      <c r="F5" s="1036">
        <v>2014</v>
      </c>
      <c r="G5" s="1036">
        <v>2015</v>
      </c>
      <c r="H5" s="1036">
        <v>2016</v>
      </c>
      <c r="I5" s="1036">
        <v>2017</v>
      </c>
      <c r="J5" s="1036">
        <v>2018</v>
      </c>
      <c r="K5" s="1036">
        <v>2019</v>
      </c>
      <c r="L5" s="1036">
        <v>2020</v>
      </c>
      <c r="M5" s="1036">
        <v>2021</v>
      </c>
      <c r="N5" s="1053">
        <v>2022</v>
      </c>
      <c r="O5" s="147" t="s">
        <v>126</v>
      </c>
      <c r="P5" s="148" t="s">
        <v>127</v>
      </c>
      <c r="Q5" s="158"/>
    </row>
    <row r="6" spans="1:17" ht="15" customHeight="1">
      <c r="A6" s="158"/>
      <c r="B6" s="158"/>
      <c r="C6" s="158"/>
      <c r="D6" s="1037"/>
      <c r="E6" s="1037"/>
      <c r="F6" s="1037"/>
      <c r="G6" s="1037"/>
      <c r="H6" s="1037"/>
      <c r="I6" s="1037"/>
      <c r="J6" s="1037"/>
      <c r="K6" s="1037"/>
      <c r="L6" s="1037"/>
      <c r="M6" s="1037"/>
      <c r="N6" s="1054"/>
      <c r="O6" s="149" t="s">
        <v>103</v>
      </c>
      <c r="P6" s="137" t="s">
        <v>101</v>
      </c>
      <c r="Q6" s="158"/>
    </row>
    <row r="7" spans="1:17" ht="24.95" customHeight="1">
      <c r="A7" s="158"/>
      <c r="B7" s="1062" t="s">
        <v>529</v>
      </c>
      <c r="C7" s="1063"/>
      <c r="D7" s="809">
        <v>4777</v>
      </c>
      <c r="E7" s="809">
        <v>4653</v>
      </c>
      <c r="F7" s="809">
        <v>4742</v>
      </c>
      <c r="G7" s="809">
        <v>4699</v>
      </c>
      <c r="H7" s="809">
        <v>4708</v>
      </c>
      <c r="I7" s="809">
        <v>4840</v>
      </c>
      <c r="J7" s="809">
        <v>4665</v>
      </c>
      <c r="K7" s="809">
        <v>4783</v>
      </c>
      <c r="L7" s="809">
        <v>4376</v>
      </c>
      <c r="M7" s="809">
        <v>4383</v>
      </c>
      <c r="N7" s="809">
        <v>4464</v>
      </c>
      <c r="O7" s="810">
        <v>1.8394864346942708</v>
      </c>
      <c r="P7" s="810">
        <v>-0.67492692612010075</v>
      </c>
      <c r="Q7" s="158"/>
    </row>
    <row r="8" spans="1:17" ht="24.95" customHeight="1">
      <c r="A8" s="158"/>
      <c r="B8" s="1057" t="s">
        <v>532</v>
      </c>
      <c r="C8" s="1058"/>
      <c r="D8" s="811">
        <v>66.3</v>
      </c>
      <c r="E8" s="811">
        <v>66</v>
      </c>
      <c r="F8" s="811">
        <v>65.2</v>
      </c>
      <c r="G8" s="811">
        <v>65.400000000000006</v>
      </c>
      <c r="H8" s="811">
        <v>65.2</v>
      </c>
      <c r="I8" s="811">
        <v>64.3</v>
      </c>
      <c r="J8" s="811">
        <v>63.400000000000006</v>
      </c>
      <c r="K8" s="811">
        <v>62.6</v>
      </c>
      <c r="L8" s="811">
        <v>61.599999999999994</v>
      </c>
      <c r="M8" s="811">
        <v>62.6</v>
      </c>
      <c r="N8" s="811">
        <v>64.2</v>
      </c>
      <c r="O8" s="310" t="s">
        <v>53</v>
      </c>
      <c r="P8" s="310" t="s">
        <v>53</v>
      </c>
      <c r="Q8" s="158"/>
    </row>
    <row r="9" spans="1:17" ht="24.95" customHeight="1">
      <c r="A9" s="158"/>
      <c r="B9" s="1059" t="s">
        <v>530</v>
      </c>
      <c r="C9" s="1060"/>
      <c r="D9" s="812">
        <v>1285</v>
      </c>
      <c r="E9" s="812">
        <v>1236</v>
      </c>
      <c r="F9" s="812">
        <v>1276</v>
      </c>
      <c r="G9" s="812">
        <v>1279</v>
      </c>
      <c r="H9" s="812">
        <v>1290</v>
      </c>
      <c r="I9" s="812">
        <v>1339</v>
      </c>
      <c r="J9" s="812">
        <v>1336</v>
      </c>
      <c r="K9" s="812">
        <v>1407</v>
      </c>
      <c r="L9" s="812">
        <v>1318</v>
      </c>
      <c r="M9" s="812">
        <v>1277</v>
      </c>
      <c r="N9" s="812">
        <v>1264</v>
      </c>
      <c r="O9" s="748">
        <v>-0.95855100788012626</v>
      </c>
      <c r="P9" s="748">
        <v>-0.16342845738400724</v>
      </c>
      <c r="Q9" s="158"/>
    </row>
    <row r="10" spans="1:17" ht="24.95" customHeight="1">
      <c r="A10" s="158"/>
      <c r="B10" s="1058" t="s">
        <v>532</v>
      </c>
      <c r="C10" s="1058"/>
      <c r="D10" s="811">
        <v>17.8</v>
      </c>
      <c r="E10" s="811">
        <v>17.599999999999998</v>
      </c>
      <c r="F10" s="811">
        <v>17.5</v>
      </c>
      <c r="G10" s="811">
        <v>17.8</v>
      </c>
      <c r="H10" s="811">
        <v>17.899999999999999</v>
      </c>
      <c r="I10" s="811">
        <v>17.8</v>
      </c>
      <c r="J10" s="811">
        <v>18.099999999999998</v>
      </c>
      <c r="K10" s="811">
        <v>18.399999999999999</v>
      </c>
      <c r="L10" s="811">
        <v>18.600000000000001</v>
      </c>
      <c r="M10" s="811">
        <v>18.2</v>
      </c>
      <c r="N10" s="811">
        <v>18.2</v>
      </c>
      <c r="O10" s="310" t="s">
        <v>53</v>
      </c>
      <c r="P10" s="310" t="s">
        <v>53</v>
      </c>
      <c r="Q10" s="158"/>
    </row>
    <row r="11" spans="1:17" ht="24.95" customHeight="1">
      <c r="A11" s="158"/>
      <c r="B11" s="1061" t="s">
        <v>531</v>
      </c>
      <c r="C11" s="1060"/>
      <c r="D11" s="812">
        <v>1147</v>
      </c>
      <c r="E11" s="812">
        <v>1155</v>
      </c>
      <c r="F11" s="812">
        <v>1258</v>
      </c>
      <c r="G11" s="812">
        <v>1207</v>
      </c>
      <c r="H11" s="812">
        <v>1215</v>
      </c>
      <c r="I11" s="812">
        <v>1343</v>
      </c>
      <c r="J11" s="812">
        <v>1360</v>
      </c>
      <c r="K11" s="812">
        <v>1455</v>
      </c>
      <c r="L11" s="812">
        <v>1410</v>
      </c>
      <c r="M11" s="812">
        <v>1346</v>
      </c>
      <c r="N11" s="812">
        <v>1220</v>
      </c>
      <c r="O11" s="748">
        <v>-9.3915619929528571</v>
      </c>
      <c r="P11" s="748">
        <v>0.61670397538606814</v>
      </c>
      <c r="Q11" s="158"/>
    </row>
    <row r="12" spans="1:17" ht="24.95" customHeight="1">
      <c r="A12" s="158"/>
      <c r="B12" s="1058" t="s">
        <v>532</v>
      </c>
      <c r="C12" s="1058"/>
      <c r="D12" s="811">
        <v>15.9</v>
      </c>
      <c r="E12" s="811">
        <v>16.400000000000002</v>
      </c>
      <c r="F12" s="811">
        <v>17.299999999999997</v>
      </c>
      <c r="G12" s="811">
        <v>16.8</v>
      </c>
      <c r="H12" s="811">
        <v>16.900000000000002</v>
      </c>
      <c r="I12" s="811">
        <v>17.899999999999999</v>
      </c>
      <c r="J12" s="811">
        <v>18.5</v>
      </c>
      <c r="K12" s="811">
        <v>19</v>
      </c>
      <c r="L12" s="811">
        <v>19.8</v>
      </c>
      <c r="M12" s="811">
        <v>19.2</v>
      </c>
      <c r="N12" s="811">
        <v>17.599999999999998</v>
      </c>
      <c r="O12" s="310" t="s">
        <v>53</v>
      </c>
      <c r="P12" s="310" t="s">
        <v>53</v>
      </c>
      <c r="Q12" s="158"/>
    </row>
    <row r="13" spans="1:17" ht="24.95" customHeight="1">
      <c r="A13" s="158"/>
      <c r="B13" s="1055" t="s">
        <v>544</v>
      </c>
      <c r="C13" s="1056"/>
      <c r="D13" s="813">
        <v>7210</v>
      </c>
      <c r="E13" s="813">
        <v>7045</v>
      </c>
      <c r="F13" s="813">
        <v>7277</v>
      </c>
      <c r="G13" s="813">
        <v>7186</v>
      </c>
      <c r="H13" s="813">
        <v>7215</v>
      </c>
      <c r="I13" s="813">
        <v>7523</v>
      </c>
      <c r="J13" s="813">
        <v>7362</v>
      </c>
      <c r="K13" s="813">
        <v>7645</v>
      </c>
      <c r="L13" s="813">
        <v>7105</v>
      </c>
      <c r="M13" s="813">
        <v>7007</v>
      </c>
      <c r="N13" s="813">
        <v>6949</v>
      </c>
      <c r="O13" s="808">
        <v>-0.82867157116106593</v>
      </c>
      <c r="P13" s="808">
        <v>-0.36789140130811804</v>
      </c>
      <c r="Q13" s="158"/>
    </row>
    <row r="14" spans="1:17" ht="12" customHeight="1">
      <c r="A14" s="158"/>
      <c r="B14" s="768" t="s">
        <v>445</v>
      </c>
      <c r="C14" s="768"/>
      <c r="D14" s="768"/>
      <c r="E14" s="151"/>
      <c r="F14" s="151"/>
      <c r="G14" s="151"/>
      <c r="H14" s="151"/>
      <c r="I14" s="151"/>
      <c r="J14" s="151"/>
      <c r="K14" s="151"/>
      <c r="L14" s="151"/>
      <c r="M14" s="151"/>
      <c r="N14" s="151"/>
      <c r="O14" s="191"/>
      <c r="P14" s="191"/>
      <c r="Q14" s="158"/>
    </row>
    <row r="15" spans="1:17" ht="22.5" customHeight="1">
      <c r="A15" s="158"/>
      <c r="B15" s="158"/>
      <c r="C15" s="158"/>
      <c r="D15" s="778"/>
      <c r="E15" s="778"/>
      <c r="F15" s="778"/>
      <c r="G15" s="778"/>
      <c r="H15" s="778"/>
      <c r="I15" s="778"/>
      <c r="J15" s="778"/>
      <c r="K15" s="778"/>
      <c r="L15" s="778"/>
      <c r="M15" s="778"/>
      <c r="N15" s="778"/>
      <c r="O15" s="778"/>
      <c r="P15" s="778"/>
      <c r="Q15" s="158"/>
    </row>
    <row r="16" spans="1:17" ht="15.75" customHeight="1">
      <c r="A16" s="158"/>
      <c r="B16" s="158"/>
      <c r="C16" s="158"/>
      <c r="D16" s="778"/>
      <c r="E16" s="778"/>
      <c r="F16" s="778"/>
      <c r="G16" s="778"/>
      <c r="H16" s="778"/>
      <c r="I16" s="778"/>
      <c r="J16" s="778"/>
      <c r="K16" s="778"/>
      <c r="L16" s="778"/>
      <c r="M16" s="778"/>
      <c r="N16" s="778"/>
      <c r="O16" s="778"/>
      <c r="P16" s="778"/>
      <c r="Q16" s="158"/>
    </row>
    <row r="17" spans="1:17" ht="15.75" customHeight="1">
      <c r="A17" s="158"/>
      <c r="B17" s="158"/>
      <c r="C17" s="158"/>
      <c r="D17" s="778"/>
      <c r="E17" s="778"/>
      <c r="F17" s="778"/>
      <c r="G17" s="778"/>
      <c r="H17" s="778"/>
      <c r="I17" s="778"/>
      <c r="J17" s="778"/>
      <c r="K17" s="778"/>
      <c r="L17" s="778"/>
      <c r="M17" s="778"/>
      <c r="N17" s="778"/>
      <c r="O17" s="778"/>
      <c r="P17" s="778"/>
      <c r="Q17" s="158"/>
    </row>
    <row r="18" spans="1:17" ht="15.75" customHeight="1">
      <c r="A18" s="158"/>
      <c r="B18" s="158"/>
      <c r="C18" s="158"/>
      <c r="D18" s="778"/>
      <c r="E18" s="778"/>
      <c r="F18" s="778"/>
      <c r="G18" s="778"/>
      <c r="H18" s="778"/>
      <c r="I18" s="778"/>
      <c r="J18" s="778"/>
      <c r="K18" s="778"/>
      <c r="L18" s="778"/>
      <c r="M18" s="778"/>
      <c r="N18" s="778"/>
      <c r="O18" s="778"/>
      <c r="P18" s="778"/>
      <c r="Q18" s="158"/>
    </row>
    <row r="19" spans="1:17" ht="15.75" customHeight="1">
      <c r="A19" s="158"/>
      <c r="B19" s="158"/>
      <c r="C19" s="158"/>
      <c r="D19" s="778"/>
      <c r="E19" s="778"/>
      <c r="F19" s="778"/>
      <c r="G19" s="778"/>
      <c r="H19" s="778"/>
      <c r="I19" s="778"/>
      <c r="J19" s="778"/>
      <c r="K19" s="778"/>
      <c r="L19" s="778"/>
      <c r="M19" s="778"/>
      <c r="N19" s="778"/>
      <c r="O19" s="778"/>
      <c r="P19" s="778"/>
      <c r="Q19" s="158"/>
    </row>
    <row r="20" spans="1:17" ht="15.75" customHeight="1">
      <c r="A20" s="158"/>
      <c r="B20" s="158"/>
      <c r="C20" s="158"/>
      <c r="D20" s="778"/>
      <c r="E20" s="778"/>
      <c r="F20" s="778"/>
      <c r="G20" s="778"/>
      <c r="H20" s="778"/>
      <c r="I20" s="778"/>
      <c r="J20" s="778"/>
      <c r="K20" s="778"/>
      <c r="L20" s="778"/>
      <c r="M20" s="778"/>
      <c r="N20" s="778"/>
      <c r="O20" s="778"/>
      <c r="P20" s="778"/>
      <c r="Q20" s="158"/>
    </row>
    <row r="21" spans="1:17" ht="12" customHeight="1">
      <c r="A21" s="158"/>
      <c r="B21" s="158"/>
      <c r="C21" s="158"/>
      <c r="D21" s="778"/>
      <c r="E21" s="778"/>
      <c r="F21" s="778"/>
      <c r="G21" s="778"/>
      <c r="H21" s="778"/>
      <c r="I21" s="778"/>
      <c r="J21" s="778"/>
      <c r="K21" s="778"/>
      <c r="L21" s="778"/>
      <c r="M21" s="778"/>
      <c r="N21" s="778"/>
      <c r="O21" s="778"/>
      <c r="P21" s="778"/>
      <c r="Q21" s="158"/>
    </row>
    <row r="22" spans="1:17">
      <c r="A22" s="158"/>
      <c r="B22" s="158"/>
      <c r="C22" s="158"/>
      <c r="D22" s="778"/>
      <c r="E22" s="778"/>
      <c r="F22" s="778"/>
      <c r="G22" s="778"/>
      <c r="H22" s="778"/>
      <c r="I22" s="778"/>
      <c r="J22" s="778"/>
      <c r="K22" s="778"/>
      <c r="L22" s="778"/>
      <c r="M22" s="778"/>
      <c r="N22" s="778"/>
      <c r="O22" s="778"/>
      <c r="P22" s="778"/>
      <c r="Q22" s="158"/>
    </row>
    <row r="23" spans="1:17">
      <c r="A23" s="158"/>
      <c r="B23" s="158"/>
      <c r="C23" s="158"/>
      <c r="D23" s="778"/>
      <c r="E23" s="778"/>
      <c r="F23" s="778"/>
      <c r="G23" s="778"/>
      <c r="H23" s="778"/>
      <c r="I23" s="778"/>
      <c r="J23" s="778"/>
      <c r="K23" s="778"/>
      <c r="L23" s="778"/>
      <c r="M23" s="778"/>
      <c r="N23" s="778"/>
      <c r="O23" s="778"/>
      <c r="P23" s="778"/>
      <c r="Q23" s="158"/>
    </row>
    <row r="24" spans="1:17" ht="14.25" customHeight="1">
      <c r="A24" s="158"/>
      <c r="B24" s="158"/>
      <c r="C24" s="158"/>
      <c r="D24" s="158"/>
      <c r="E24" s="158"/>
      <c r="F24" s="158"/>
      <c r="G24" s="158"/>
      <c r="H24" s="158"/>
      <c r="I24" s="158"/>
      <c r="J24" s="158"/>
      <c r="K24" s="158"/>
      <c r="L24" s="158"/>
      <c r="M24" s="158"/>
      <c r="N24" s="158"/>
      <c r="O24" s="158"/>
      <c r="P24" s="158"/>
      <c r="Q24" s="158"/>
    </row>
    <row r="25" spans="1:17" ht="14.25" customHeight="1">
      <c r="A25" s="158"/>
      <c r="B25" s="179"/>
      <c r="C25" s="158"/>
      <c r="D25" s="158"/>
      <c r="E25" s="158"/>
      <c r="F25" s="158"/>
      <c r="G25" s="158"/>
      <c r="H25" s="158"/>
      <c r="I25" s="158"/>
      <c r="J25" s="158"/>
      <c r="K25" s="158"/>
      <c r="L25" s="158"/>
      <c r="M25" s="158"/>
      <c r="N25" s="158"/>
      <c r="O25" s="158"/>
      <c r="P25" s="158"/>
      <c r="Q25" s="158"/>
    </row>
    <row r="26" spans="1:17" ht="14.25" customHeight="1">
      <c r="A26" s="158"/>
      <c r="B26" s="179"/>
      <c r="C26" s="158"/>
      <c r="D26" s="158"/>
      <c r="E26" s="158"/>
      <c r="F26" s="158"/>
      <c r="G26" s="158"/>
      <c r="H26" s="158"/>
      <c r="I26" s="158"/>
      <c r="J26" s="158"/>
      <c r="K26" s="158"/>
      <c r="L26" s="158"/>
      <c r="M26" s="158"/>
      <c r="N26" s="158"/>
      <c r="O26" s="158"/>
      <c r="P26" s="158"/>
      <c r="Q26" s="158"/>
    </row>
    <row r="27" spans="1:17" ht="14.25" customHeight="1">
      <c r="A27" s="158"/>
      <c r="B27" s="179"/>
      <c r="C27" s="158"/>
      <c r="D27" s="158"/>
      <c r="E27" s="158"/>
      <c r="F27" s="158"/>
      <c r="G27" s="158"/>
      <c r="H27" s="158"/>
      <c r="I27" s="158"/>
      <c r="J27" s="158"/>
      <c r="K27" s="158"/>
      <c r="L27" s="158"/>
      <c r="M27" s="158"/>
      <c r="N27" s="158"/>
      <c r="O27" s="158"/>
      <c r="P27" s="158"/>
      <c r="Q27" s="158"/>
    </row>
    <row r="28" spans="1:17" ht="14.25" customHeight="1">
      <c r="A28" s="158"/>
      <c r="B28" s="158"/>
      <c r="C28" s="158"/>
      <c r="D28" s="158"/>
      <c r="E28" s="158"/>
      <c r="F28" s="158"/>
      <c r="G28" s="158"/>
      <c r="H28" s="158"/>
      <c r="I28" s="158"/>
      <c r="J28" s="158"/>
      <c r="K28" s="158"/>
      <c r="L28" s="158"/>
      <c r="M28" s="158"/>
      <c r="N28" s="158"/>
      <c r="O28" s="158"/>
      <c r="P28" s="158"/>
      <c r="Q28" s="158"/>
    </row>
    <row r="29" spans="1:17" ht="14.25" customHeight="1">
      <c r="A29" s="158"/>
      <c r="B29" s="179"/>
      <c r="C29" s="158"/>
      <c r="D29" s="158"/>
      <c r="E29" s="158"/>
      <c r="F29" s="158"/>
      <c r="G29" s="158"/>
      <c r="H29" s="158"/>
      <c r="I29" s="158"/>
      <c r="J29" s="158"/>
      <c r="K29" s="158"/>
      <c r="L29" s="158"/>
      <c r="M29" s="158"/>
      <c r="N29" s="158"/>
      <c r="O29" s="158"/>
      <c r="P29" s="158"/>
      <c r="Q29" s="158"/>
    </row>
    <row r="30" spans="1:17">
      <c r="A30" s="158"/>
      <c r="B30" s="158"/>
      <c r="C30" s="158"/>
      <c r="D30" s="158"/>
      <c r="E30" s="158"/>
      <c r="F30" s="158"/>
      <c r="G30" s="158"/>
      <c r="H30" s="158"/>
      <c r="I30" s="158"/>
      <c r="J30" s="158"/>
      <c r="K30" s="158"/>
      <c r="L30" s="158"/>
      <c r="M30" s="158"/>
      <c r="N30" s="158"/>
      <c r="O30" s="158"/>
      <c r="P30" s="158"/>
      <c r="Q30" s="158"/>
    </row>
    <row r="31" spans="1:17" ht="9" customHeight="1">
      <c r="A31" s="158"/>
      <c r="B31" s="158"/>
      <c r="C31" s="158"/>
      <c r="D31" s="158"/>
      <c r="E31" s="158"/>
      <c r="F31" s="158"/>
      <c r="G31" s="158"/>
      <c r="H31" s="158"/>
      <c r="I31" s="158"/>
      <c r="J31" s="158"/>
      <c r="K31" s="158"/>
      <c r="L31" s="158"/>
      <c r="M31" s="158"/>
      <c r="N31" s="158"/>
      <c r="O31" s="158"/>
      <c r="P31" s="158"/>
      <c r="Q31" s="158"/>
    </row>
    <row r="32" spans="1:17" ht="12" customHeight="1">
      <c r="A32" s="158"/>
      <c r="B32" s="158"/>
      <c r="C32" s="158"/>
      <c r="D32" s="158"/>
      <c r="E32" s="158"/>
      <c r="F32" s="158"/>
      <c r="G32" s="158"/>
      <c r="H32" s="158"/>
      <c r="I32" s="158"/>
      <c r="J32" s="158"/>
      <c r="K32" s="158"/>
      <c r="L32" s="158"/>
      <c r="M32" s="158"/>
      <c r="N32" s="158"/>
      <c r="O32" s="158"/>
      <c r="P32" s="158"/>
      <c r="Q32" s="158"/>
    </row>
  </sheetData>
  <sheetProtection algorithmName="SHA-512" hashValue="ow2cKQ9gMUnI7qZyFm29sCW7BG5QpMo2QXisIi+ijei9PPpuqKSMqPHj4iqDJVVzu/qMQ5tBzyhyRupNVOeKtg==" saltValue="6b/dXqGTXW4Q4W6fu6xJug==" spinCount="100000" sheet="1" objects="1" scenarios="1" autoFilter="0"/>
  <mergeCells count="18">
    <mergeCell ref="J5:J6"/>
    <mergeCell ref="K5:K6"/>
    <mergeCell ref="L5:L6"/>
    <mergeCell ref="M5:M6"/>
    <mergeCell ref="N5:N6"/>
    <mergeCell ref="B13:C13"/>
    <mergeCell ref="F5:F6"/>
    <mergeCell ref="G5:G6"/>
    <mergeCell ref="H5:H6"/>
    <mergeCell ref="I5:I6"/>
    <mergeCell ref="B8:C8"/>
    <mergeCell ref="B9:C9"/>
    <mergeCell ref="B10:C10"/>
    <mergeCell ref="B11:C11"/>
    <mergeCell ref="B12:C12"/>
    <mergeCell ref="B7:C7"/>
    <mergeCell ref="D5:D6"/>
    <mergeCell ref="E5:E6"/>
  </mergeCells>
  <phoneticPr fontId="22"/>
  <printOptions horizontalCentered="1" verticalCentered="1"/>
  <pageMargins left="0" right="0" top="0" bottom="0"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B50"/>
  <sheetViews>
    <sheetView view="pageBreakPreview" zoomScaleNormal="85" zoomScaleSheetLayoutView="100" workbookViewId="0">
      <selection activeCell="B8" sqref="B8"/>
    </sheetView>
  </sheetViews>
  <sheetFormatPr defaultColWidth="9.140625" defaultRowHeight="12.75"/>
  <cols>
    <col min="1" max="1" width="11.42578125" style="155" customWidth="1"/>
    <col min="2" max="2" width="23" style="155" customWidth="1"/>
    <col min="3" max="3" width="1" style="155" hidden="1" customWidth="1"/>
    <col min="4" max="27" width="6.7109375" style="155" customWidth="1"/>
    <col min="28" max="28" width="11.42578125" style="155" customWidth="1"/>
    <col min="29" max="16384" width="9.140625" style="155"/>
  </cols>
  <sheetData>
    <row r="1" spans="1:28" ht="57" customHeight="1">
      <c r="A1" s="158"/>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row>
    <row r="2" spans="1:28" ht="19.5" customHeight="1">
      <c r="A2" s="158"/>
      <c r="B2" s="160"/>
      <c r="C2" s="160"/>
      <c r="D2" s="158"/>
      <c r="E2" s="158"/>
      <c r="F2" s="158"/>
      <c r="G2" s="158"/>
      <c r="H2" s="158"/>
      <c r="I2" s="158"/>
      <c r="J2" s="158"/>
      <c r="K2" s="158"/>
      <c r="L2" s="158"/>
      <c r="M2" s="158"/>
      <c r="N2" s="158"/>
      <c r="O2" s="158"/>
      <c r="P2" s="158"/>
      <c r="Q2" s="158"/>
      <c r="R2" s="158"/>
      <c r="S2" s="158"/>
      <c r="T2" s="158"/>
      <c r="U2" s="158"/>
      <c r="V2" s="158"/>
      <c r="W2" s="158"/>
      <c r="X2" s="158"/>
      <c r="Y2" s="158"/>
      <c r="Z2" s="158"/>
      <c r="AA2" s="158"/>
      <c r="AB2" s="158"/>
    </row>
    <row r="3" spans="1:28" ht="12.75" customHeight="1">
      <c r="A3" s="158"/>
      <c r="B3" s="158"/>
      <c r="C3" s="158"/>
      <c r="D3" s="165"/>
      <c r="E3" s="165"/>
      <c r="F3" s="165"/>
      <c r="G3" s="165"/>
      <c r="H3" s="165"/>
      <c r="I3" s="165"/>
      <c r="J3" s="165"/>
      <c r="K3" s="165"/>
      <c r="L3" s="165"/>
      <c r="M3" s="165"/>
      <c r="N3" s="165"/>
      <c r="O3" s="165"/>
      <c r="P3" s="165"/>
      <c r="Q3" s="165"/>
      <c r="R3" s="165"/>
      <c r="S3" s="165"/>
      <c r="T3" s="165"/>
      <c r="U3" s="165"/>
      <c r="V3" s="165"/>
      <c r="W3" s="165"/>
      <c r="X3" s="165"/>
      <c r="Y3" s="165"/>
      <c r="Z3" s="165"/>
      <c r="AA3" s="165" t="s">
        <v>790</v>
      </c>
      <c r="AB3" s="165"/>
    </row>
    <row r="4" spans="1:28" ht="20.25" customHeight="1">
      <c r="A4" s="158"/>
      <c r="B4" s="158"/>
      <c r="C4" s="158"/>
      <c r="D4" s="165"/>
      <c r="E4" s="165"/>
      <c r="F4" s="165"/>
      <c r="G4" s="165"/>
      <c r="H4" s="165"/>
      <c r="I4" s="165"/>
      <c r="J4" s="165"/>
      <c r="K4" s="165"/>
      <c r="L4" s="165"/>
      <c r="M4" s="165"/>
      <c r="N4" s="165"/>
      <c r="O4" s="165"/>
      <c r="P4" s="165"/>
      <c r="Q4" s="165"/>
      <c r="R4" s="165"/>
      <c r="S4" s="165"/>
      <c r="T4" s="165"/>
      <c r="U4" s="165"/>
      <c r="V4" s="165"/>
      <c r="W4" s="165"/>
      <c r="X4" s="165"/>
      <c r="Y4" s="166"/>
      <c r="Z4" s="165"/>
      <c r="AA4" s="167" t="s">
        <v>141</v>
      </c>
      <c r="AB4" s="165"/>
    </row>
    <row r="5" spans="1:28" ht="24" customHeight="1">
      <c r="A5" s="158"/>
      <c r="B5" s="168"/>
      <c r="C5" s="1073" t="s">
        <v>6</v>
      </c>
      <c r="D5" s="1022">
        <v>2012</v>
      </c>
      <c r="E5" s="1022"/>
      <c r="F5" s="1022">
        <v>2013</v>
      </c>
      <c r="G5" s="1022"/>
      <c r="H5" s="1022">
        <v>2014</v>
      </c>
      <c r="I5" s="1022"/>
      <c r="J5" s="1022">
        <v>2015</v>
      </c>
      <c r="K5" s="1022"/>
      <c r="L5" s="1022">
        <v>2016</v>
      </c>
      <c r="M5" s="1022"/>
      <c r="N5" s="1022">
        <v>2017</v>
      </c>
      <c r="O5" s="1022"/>
      <c r="P5" s="1022">
        <v>2018</v>
      </c>
      <c r="Q5" s="1022"/>
      <c r="R5" s="1022">
        <v>2019</v>
      </c>
      <c r="S5" s="1022"/>
      <c r="T5" s="1022">
        <v>2020</v>
      </c>
      <c r="U5" s="1022"/>
      <c r="V5" s="1022">
        <v>2021</v>
      </c>
      <c r="W5" s="1022"/>
      <c r="X5" s="1068">
        <v>2022</v>
      </c>
      <c r="Y5" s="1069"/>
      <c r="Z5" s="1076" t="s">
        <v>142</v>
      </c>
      <c r="AA5" s="1077"/>
      <c r="AB5" s="158"/>
    </row>
    <row r="6" spans="1:28" ht="18.95" customHeight="1">
      <c r="A6" s="158"/>
      <c r="B6" s="168"/>
      <c r="C6" s="1074"/>
      <c r="D6" s="1072"/>
      <c r="E6" s="1072"/>
      <c r="F6" s="1072"/>
      <c r="G6" s="1072"/>
      <c r="H6" s="1072"/>
      <c r="I6" s="1072"/>
      <c r="J6" s="1072"/>
      <c r="K6" s="1072"/>
      <c r="L6" s="1072"/>
      <c r="M6" s="1072"/>
      <c r="N6" s="1072"/>
      <c r="O6" s="1072"/>
      <c r="P6" s="1072"/>
      <c r="Q6" s="1072"/>
      <c r="R6" s="1072"/>
      <c r="S6" s="1072"/>
      <c r="T6" s="1072"/>
      <c r="U6" s="1072"/>
      <c r="V6" s="1072"/>
      <c r="W6" s="1072"/>
      <c r="X6" s="1070"/>
      <c r="Y6" s="1071"/>
      <c r="Z6" s="1066" t="s">
        <v>101</v>
      </c>
      <c r="AA6" s="1067"/>
      <c r="AB6" s="158"/>
    </row>
    <row r="7" spans="1:28" ht="15" customHeight="1">
      <c r="A7" s="158"/>
      <c r="B7" s="170" t="s">
        <v>143</v>
      </c>
      <c r="C7" s="1074"/>
      <c r="D7" s="900" t="s">
        <v>144</v>
      </c>
      <c r="E7" s="901" t="s">
        <v>145</v>
      </c>
      <c r="F7" s="918" t="s">
        <v>144</v>
      </c>
      <c r="G7" s="919" t="s">
        <v>146</v>
      </c>
      <c r="H7" s="900" t="s">
        <v>144</v>
      </c>
      <c r="I7" s="901" t="s">
        <v>146</v>
      </c>
      <c r="J7" s="918" t="s">
        <v>144</v>
      </c>
      <c r="K7" s="919" t="s">
        <v>146</v>
      </c>
      <c r="L7" s="900" t="s">
        <v>144</v>
      </c>
      <c r="M7" s="901" t="s">
        <v>146</v>
      </c>
      <c r="N7" s="918" t="s">
        <v>144</v>
      </c>
      <c r="O7" s="919" t="s">
        <v>146</v>
      </c>
      <c r="P7" s="900" t="s">
        <v>144</v>
      </c>
      <c r="Q7" s="901" t="s">
        <v>146</v>
      </c>
      <c r="R7" s="918" t="s">
        <v>144</v>
      </c>
      <c r="S7" s="919" t="s">
        <v>146</v>
      </c>
      <c r="T7" s="900" t="s">
        <v>144</v>
      </c>
      <c r="U7" s="901" t="s">
        <v>146</v>
      </c>
      <c r="V7" s="918" t="s">
        <v>144</v>
      </c>
      <c r="W7" s="919" t="s">
        <v>146</v>
      </c>
      <c r="X7" s="900" t="s">
        <v>144</v>
      </c>
      <c r="Y7" s="901" t="s">
        <v>146</v>
      </c>
      <c r="Z7" s="918" t="s">
        <v>144</v>
      </c>
      <c r="AA7" s="901" t="s">
        <v>146</v>
      </c>
      <c r="AB7" s="158"/>
    </row>
    <row r="8" spans="1:28" ht="9.9499999999999993" customHeight="1">
      <c r="A8" s="158"/>
      <c r="B8" s="171" t="s">
        <v>104</v>
      </c>
      <c r="C8" s="1075"/>
      <c r="D8" s="902" t="s">
        <v>7</v>
      </c>
      <c r="E8" s="903" t="s">
        <v>8</v>
      </c>
      <c r="F8" s="920" t="s">
        <v>18</v>
      </c>
      <c r="G8" s="921" t="s">
        <v>19</v>
      </c>
      <c r="H8" s="902" t="s">
        <v>18</v>
      </c>
      <c r="I8" s="903" t="s">
        <v>19</v>
      </c>
      <c r="J8" s="920" t="s">
        <v>18</v>
      </c>
      <c r="K8" s="921" t="s">
        <v>19</v>
      </c>
      <c r="L8" s="902" t="s">
        <v>18</v>
      </c>
      <c r="M8" s="903" t="s">
        <v>19</v>
      </c>
      <c r="N8" s="920" t="s">
        <v>18</v>
      </c>
      <c r="O8" s="921" t="s">
        <v>19</v>
      </c>
      <c r="P8" s="902" t="s">
        <v>18</v>
      </c>
      <c r="Q8" s="903" t="s">
        <v>19</v>
      </c>
      <c r="R8" s="920" t="s">
        <v>18</v>
      </c>
      <c r="S8" s="921" t="s">
        <v>19</v>
      </c>
      <c r="T8" s="902" t="s">
        <v>18</v>
      </c>
      <c r="U8" s="903" t="s">
        <v>19</v>
      </c>
      <c r="V8" s="920" t="s">
        <v>18</v>
      </c>
      <c r="W8" s="921" t="s">
        <v>19</v>
      </c>
      <c r="X8" s="902" t="s">
        <v>18</v>
      </c>
      <c r="Y8" s="903" t="s">
        <v>19</v>
      </c>
      <c r="Z8" s="920" t="s">
        <v>18</v>
      </c>
      <c r="AA8" s="903" t="s">
        <v>19</v>
      </c>
      <c r="AB8" s="158"/>
    </row>
    <row r="9" spans="1:28" ht="27" customHeight="1">
      <c r="A9" s="158"/>
      <c r="B9" s="215" t="s">
        <v>105</v>
      </c>
      <c r="C9" s="216"/>
      <c r="D9" s="904">
        <v>2269</v>
      </c>
      <c r="E9" s="913">
        <v>31.5</v>
      </c>
      <c r="F9" s="922">
        <v>2238</v>
      </c>
      <c r="G9" s="923">
        <v>31.8</v>
      </c>
      <c r="H9" s="904">
        <v>2347</v>
      </c>
      <c r="I9" s="913">
        <v>32.300000000000004</v>
      </c>
      <c r="J9" s="922">
        <v>2374</v>
      </c>
      <c r="K9" s="923">
        <v>33</v>
      </c>
      <c r="L9" s="904">
        <v>2345</v>
      </c>
      <c r="M9" s="913">
        <v>32.5</v>
      </c>
      <c r="N9" s="922">
        <v>2586</v>
      </c>
      <c r="O9" s="923">
        <v>34.4</v>
      </c>
      <c r="P9" s="904">
        <v>2900</v>
      </c>
      <c r="Q9" s="913">
        <v>39.4</v>
      </c>
      <c r="R9" s="922">
        <v>2981</v>
      </c>
      <c r="S9" s="923">
        <v>39</v>
      </c>
      <c r="T9" s="904">
        <v>2679</v>
      </c>
      <c r="U9" s="913">
        <v>37.700000000000003</v>
      </c>
      <c r="V9" s="922">
        <v>2736</v>
      </c>
      <c r="W9" s="923">
        <v>39.1</v>
      </c>
      <c r="X9" s="904">
        <v>2834</v>
      </c>
      <c r="Y9" s="913">
        <v>40.799999999999997</v>
      </c>
      <c r="Z9" s="932">
        <v>2.2448298232503605</v>
      </c>
      <c r="AA9" s="905">
        <v>0.92999999999999972</v>
      </c>
      <c r="AB9" s="172"/>
    </row>
    <row r="10" spans="1:28" ht="27" customHeight="1">
      <c r="A10" s="158"/>
      <c r="B10" s="207" t="s">
        <v>106</v>
      </c>
      <c r="C10" s="146" t="s">
        <v>149</v>
      </c>
      <c r="D10" s="906">
        <v>621</v>
      </c>
      <c r="E10" s="914">
        <v>8.6</v>
      </c>
      <c r="F10" s="924">
        <v>617</v>
      </c>
      <c r="G10" s="925">
        <v>8.7999999999999989</v>
      </c>
      <c r="H10" s="906">
        <v>598</v>
      </c>
      <c r="I10" s="914">
        <v>8.2000000000000011</v>
      </c>
      <c r="J10" s="924">
        <v>612</v>
      </c>
      <c r="K10" s="925">
        <v>8.5</v>
      </c>
      <c r="L10" s="906">
        <v>638</v>
      </c>
      <c r="M10" s="914">
        <v>8.9</v>
      </c>
      <c r="N10" s="924">
        <v>491</v>
      </c>
      <c r="O10" s="925">
        <v>6.5</v>
      </c>
      <c r="P10" s="906">
        <v>0</v>
      </c>
      <c r="Q10" s="914">
        <v>0</v>
      </c>
      <c r="R10" s="924">
        <v>0</v>
      </c>
      <c r="S10" s="925">
        <v>0</v>
      </c>
      <c r="T10" s="906">
        <v>0</v>
      </c>
      <c r="U10" s="914">
        <v>0</v>
      </c>
      <c r="V10" s="924">
        <v>0</v>
      </c>
      <c r="W10" s="925">
        <v>0</v>
      </c>
      <c r="X10" s="906">
        <v>0</v>
      </c>
      <c r="Y10" s="914">
        <v>0</v>
      </c>
      <c r="Z10" s="933" t="s">
        <v>53</v>
      </c>
      <c r="AA10" s="907" t="s">
        <v>53</v>
      </c>
      <c r="AB10" s="172"/>
    </row>
    <row r="11" spans="1:28" ht="27" customHeight="1">
      <c r="A11" s="158"/>
      <c r="B11" s="217" t="s">
        <v>420</v>
      </c>
      <c r="C11" s="218" t="s">
        <v>150</v>
      </c>
      <c r="D11" s="908">
        <v>697</v>
      </c>
      <c r="E11" s="915">
        <v>9.7000000000000011</v>
      </c>
      <c r="F11" s="926">
        <v>678</v>
      </c>
      <c r="G11" s="927">
        <v>9.6</v>
      </c>
      <c r="H11" s="908">
        <v>721</v>
      </c>
      <c r="I11" s="915">
        <v>9.9</v>
      </c>
      <c r="J11" s="926">
        <v>708</v>
      </c>
      <c r="K11" s="927">
        <v>9.9</v>
      </c>
      <c r="L11" s="908">
        <v>723</v>
      </c>
      <c r="M11" s="915">
        <v>10</v>
      </c>
      <c r="N11" s="926">
        <v>810</v>
      </c>
      <c r="O11" s="927">
        <v>10.8</v>
      </c>
      <c r="P11" s="908">
        <v>831</v>
      </c>
      <c r="Q11" s="915">
        <v>11.3</v>
      </c>
      <c r="R11" s="926">
        <v>917</v>
      </c>
      <c r="S11" s="927">
        <v>12</v>
      </c>
      <c r="T11" s="908">
        <v>929</v>
      </c>
      <c r="U11" s="915">
        <v>13.100000000000001</v>
      </c>
      <c r="V11" s="926">
        <v>891</v>
      </c>
      <c r="W11" s="927">
        <v>12.7</v>
      </c>
      <c r="X11" s="908">
        <v>809</v>
      </c>
      <c r="Y11" s="915">
        <v>11.700000000000001</v>
      </c>
      <c r="Z11" s="934">
        <v>1.5092123433588567</v>
      </c>
      <c r="AA11" s="909">
        <v>0.2</v>
      </c>
      <c r="AB11" s="172"/>
    </row>
    <row r="12" spans="1:28" ht="27" customHeight="1">
      <c r="A12" s="158"/>
      <c r="B12" s="207" t="s">
        <v>419</v>
      </c>
      <c r="C12" s="146" t="s">
        <v>151</v>
      </c>
      <c r="D12" s="910">
        <v>128</v>
      </c>
      <c r="E12" s="916">
        <v>1.7999999999999998</v>
      </c>
      <c r="F12" s="928">
        <v>119</v>
      </c>
      <c r="G12" s="929">
        <v>1.7000000000000002</v>
      </c>
      <c r="H12" s="910">
        <v>116</v>
      </c>
      <c r="I12" s="916">
        <v>1.6</v>
      </c>
      <c r="J12" s="928">
        <v>115</v>
      </c>
      <c r="K12" s="929">
        <v>1.6</v>
      </c>
      <c r="L12" s="910">
        <v>128</v>
      </c>
      <c r="M12" s="916">
        <v>1.7999999999999998</v>
      </c>
      <c r="N12" s="928">
        <v>144</v>
      </c>
      <c r="O12" s="929">
        <v>1.9</v>
      </c>
      <c r="P12" s="910">
        <v>167</v>
      </c>
      <c r="Q12" s="916">
        <v>2.2999999999999998</v>
      </c>
      <c r="R12" s="928">
        <v>214</v>
      </c>
      <c r="S12" s="929">
        <v>2.8000000000000003</v>
      </c>
      <c r="T12" s="910">
        <v>348</v>
      </c>
      <c r="U12" s="916">
        <v>4.9000000000000004</v>
      </c>
      <c r="V12" s="928">
        <v>355</v>
      </c>
      <c r="W12" s="929">
        <v>5.0999999999999996</v>
      </c>
      <c r="X12" s="910">
        <v>402</v>
      </c>
      <c r="Y12" s="916">
        <v>5.8000000000000007</v>
      </c>
      <c r="Z12" s="933">
        <v>12.114384933403933</v>
      </c>
      <c r="AA12" s="907">
        <v>0.40000000000000008</v>
      </c>
      <c r="AB12" s="172"/>
    </row>
    <row r="13" spans="1:28" ht="27" customHeight="1">
      <c r="A13" s="158"/>
      <c r="B13" s="219" t="s">
        <v>107</v>
      </c>
      <c r="C13" s="218" t="s">
        <v>153</v>
      </c>
      <c r="D13" s="908">
        <v>473</v>
      </c>
      <c r="E13" s="915">
        <v>6.6000000000000005</v>
      </c>
      <c r="F13" s="926">
        <v>452</v>
      </c>
      <c r="G13" s="927">
        <v>6.4</v>
      </c>
      <c r="H13" s="908">
        <v>432</v>
      </c>
      <c r="I13" s="915">
        <v>5.8999999999999995</v>
      </c>
      <c r="J13" s="926">
        <v>378</v>
      </c>
      <c r="K13" s="927">
        <v>5.3</v>
      </c>
      <c r="L13" s="908">
        <v>393</v>
      </c>
      <c r="M13" s="915">
        <v>5.5</v>
      </c>
      <c r="N13" s="926">
        <v>409</v>
      </c>
      <c r="O13" s="927">
        <v>5.4</v>
      </c>
      <c r="P13" s="908">
        <v>406</v>
      </c>
      <c r="Q13" s="915">
        <v>5.5</v>
      </c>
      <c r="R13" s="926">
        <v>429</v>
      </c>
      <c r="S13" s="927">
        <v>5.6000000000000005</v>
      </c>
      <c r="T13" s="908">
        <v>390</v>
      </c>
      <c r="U13" s="915">
        <v>5.5</v>
      </c>
      <c r="V13" s="926">
        <v>374</v>
      </c>
      <c r="W13" s="927">
        <v>5.3</v>
      </c>
      <c r="X13" s="908">
        <v>357</v>
      </c>
      <c r="Y13" s="915">
        <v>5.0999999999999996</v>
      </c>
      <c r="Z13" s="934">
        <v>-2.7562174263664141</v>
      </c>
      <c r="AA13" s="909">
        <v>-0.15000000000000008</v>
      </c>
      <c r="AB13" s="172"/>
    </row>
    <row r="14" spans="1:28" ht="27" customHeight="1">
      <c r="A14" s="158"/>
      <c r="B14" s="220" t="s">
        <v>152</v>
      </c>
      <c r="C14" s="146" t="s">
        <v>154</v>
      </c>
      <c r="D14" s="910">
        <v>330</v>
      </c>
      <c r="E14" s="916">
        <v>4.5999999999999996</v>
      </c>
      <c r="F14" s="928">
        <v>346</v>
      </c>
      <c r="G14" s="929">
        <v>4.9000000000000004</v>
      </c>
      <c r="H14" s="910">
        <v>355</v>
      </c>
      <c r="I14" s="916">
        <v>4.9000000000000004</v>
      </c>
      <c r="J14" s="928">
        <v>344</v>
      </c>
      <c r="K14" s="929">
        <v>4.8</v>
      </c>
      <c r="L14" s="910">
        <v>344</v>
      </c>
      <c r="M14" s="916">
        <v>4.8</v>
      </c>
      <c r="N14" s="928">
        <v>365</v>
      </c>
      <c r="O14" s="929">
        <v>4.9000000000000004</v>
      </c>
      <c r="P14" s="910">
        <v>374</v>
      </c>
      <c r="Q14" s="916">
        <v>5.0999999999999996</v>
      </c>
      <c r="R14" s="928">
        <v>388</v>
      </c>
      <c r="S14" s="929">
        <v>5.0999999999999996</v>
      </c>
      <c r="T14" s="910">
        <v>375</v>
      </c>
      <c r="U14" s="916">
        <v>5.3</v>
      </c>
      <c r="V14" s="928">
        <v>369</v>
      </c>
      <c r="W14" s="929">
        <v>5.3</v>
      </c>
      <c r="X14" s="910">
        <v>347</v>
      </c>
      <c r="Y14" s="916">
        <v>5</v>
      </c>
      <c r="Z14" s="933">
        <v>0.48855084893302259</v>
      </c>
      <c r="AA14" s="907">
        <v>4.0000000000000036E-2</v>
      </c>
      <c r="AB14" s="172"/>
    </row>
    <row r="15" spans="1:28" ht="27" customHeight="1">
      <c r="A15" s="158"/>
      <c r="B15" s="219" t="s">
        <v>421</v>
      </c>
      <c r="C15" s="218" t="s">
        <v>155</v>
      </c>
      <c r="D15" s="908">
        <v>208</v>
      </c>
      <c r="E15" s="915">
        <v>2.9000000000000004</v>
      </c>
      <c r="F15" s="926">
        <v>191</v>
      </c>
      <c r="G15" s="927">
        <v>2.7</v>
      </c>
      <c r="H15" s="908">
        <v>191</v>
      </c>
      <c r="I15" s="915">
        <v>2.6</v>
      </c>
      <c r="J15" s="926">
        <v>207</v>
      </c>
      <c r="K15" s="927">
        <v>2.9000000000000004</v>
      </c>
      <c r="L15" s="908">
        <v>220</v>
      </c>
      <c r="M15" s="915">
        <v>3.1</v>
      </c>
      <c r="N15" s="926">
        <v>232</v>
      </c>
      <c r="O15" s="927">
        <v>3.1</v>
      </c>
      <c r="P15" s="908">
        <v>238</v>
      </c>
      <c r="Q15" s="915">
        <v>3.2</v>
      </c>
      <c r="R15" s="926">
        <v>246</v>
      </c>
      <c r="S15" s="927">
        <v>3.2</v>
      </c>
      <c r="T15" s="908">
        <v>222</v>
      </c>
      <c r="U15" s="915">
        <v>3.1</v>
      </c>
      <c r="V15" s="926">
        <v>220</v>
      </c>
      <c r="W15" s="927">
        <v>3.2</v>
      </c>
      <c r="X15" s="908">
        <v>216</v>
      </c>
      <c r="Y15" s="915">
        <v>3.1</v>
      </c>
      <c r="Z15" s="934">
        <v>0.36781322497549951</v>
      </c>
      <c r="AA15" s="909">
        <v>1.9999999999999973E-2</v>
      </c>
      <c r="AB15" s="172"/>
    </row>
    <row r="16" spans="1:28" ht="27" customHeight="1">
      <c r="A16" s="158"/>
      <c r="B16" s="220" t="s">
        <v>156</v>
      </c>
      <c r="C16" s="146" t="s">
        <v>157</v>
      </c>
      <c r="D16" s="910">
        <v>2482</v>
      </c>
      <c r="E16" s="916">
        <v>34.299999999999997</v>
      </c>
      <c r="F16" s="928">
        <v>2401</v>
      </c>
      <c r="G16" s="929">
        <v>34.099999999999994</v>
      </c>
      <c r="H16" s="910">
        <v>2512</v>
      </c>
      <c r="I16" s="916">
        <v>34.599999999999994</v>
      </c>
      <c r="J16" s="928">
        <v>2443</v>
      </c>
      <c r="K16" s="929">
        <v>34</v>
      </c>
      <c r="L16" s="910">
        <v>2420</v>
      </c>
      <c r="M16" s="916">
        <v>33.400000000000006</v>
      </c>
      <c r="N16" s="928">
        <v>2481</v>
      </c>
      <c r="O16" s="929">
        <v>33</v>
      </c>
      <c r="P16" s="910">
        <v>2444</v>
      </c>
      <c r="Q16" s="916">
        <v>33.200000000000003</v>
      </c>
      <c r="R16" s="928">
        <v>2465</v>
      </c>
      <c r="S16" s="929">
        <v>32.299999999999997</v>
      </c>
      <c r="T16" s="910">
        <v>2159</v>
      </c>
      <c r="U16" s="916">
        <v>30.400000000000006</v>
      </c>
      <c r="V16" s="928">
        <v>2059</v>
      </c>
      <c r="W16" s="929">
        <v>29.299999999999997</v>
      </c>
      <c r="X16" s="910">
        <v>1982</v>
      </c>
      <c r="Y16" s="916">
        <v>28.5</v>
      </c>
      <c r="Z16" s="933">
        <v>-2.2229071707347892</v>
      </c>
      <c r="AA16" s="907">
        <v>-0.57999999999999974</v>
      </c>
      <c r="AB16" s="172"/>
    </row>
    <row r="17" spans="1:28" ht="27" customHeight="1">
      <c r="A17" s="158"/>
      <c r="B17" s="221" t="s">
        <v>187</v>
      </c>
      <c r="C17" s="222" t="s">
        <v>9</v>
      </c>
      <c r="D17" s="911">
        <v>7210</v>
      </c>
      <c r="E17" s="917">
        <v>100</v>
      </c>
      <c r="F17" s="930">
        <v>7045</v>
      </c>
      <c r="G17" s="931">
        <v>100</v>
      </c>
      <c r="H17" s="911">
        <v>7277</v>
      </c>
      <c r="I17" s="917">
        <v>100</v>
      </c>
      <c r="J17" s="930">
        <v>7186</v>
      </c>
      <c r="K17" s="931">
        <v>100</v>
      </c>
      <c r="L17" s="911">
        <v>7215</v>
      </c>
      <c r="M17" s="917">
        <v>100</v>
      </c>
      <c r="N17" s="930">
        <v>7523</v>
      </c>
      <c r="O17" s="931">
        <v>100</v>
      </c>
      <c r="P17" s="911">
        <v>7362</v>
      </c>
      <c r="Q17" s="917">
        <v>100</v>
      </c>
      <c r="R17" s="930">
        <v>7645</v>
      </c>
      <c r="S17" s="931">
        <v>100</v>
      </c>
      <c r="T17" s="911">
        <v>7105</v>
      </c>
      <c r="U17" s="917">
        <v>100</v>
      </c>
      <c r="V17" s="930">
        <v>7007</v>
      </c>
      <c r="W17" s="931">
        <v>100</v>
      </c>
      <c r="X17" s="911">
        <v>6949</v>
      </c>
      <c r="Y17" s="917">
        <v>100</v>
      </c>
      <c r="Z17" s="935">
        <v>-0.36789140130811804</v>
      </c>
      <c r="AA17" s="912" t="s">
        <v>53</v>
      </c>
      <c r="AB17" s="172"/>
    </row>
    <row r="18" spans="1:28">
      <c r="A18" s="158"/>
      <c r="B18" s="12" t="s">
        <v>502</v>
      </c>
      <c r="C18" s="177" t="s">
        <v>10</v>
      </c>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row>
    <row r="19" spans="1:28">
      <c r="A19" s="158"/>
      <c r="B19" s="179" t="s">
        <v>108</v>
      </c>
      <c r="C19" s="139"/>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row>
    <row r="20" spans="1:28" ht="18" customHeight="1">
      <c r="A20" s="158"/>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row>
    <row r="21" spans="1:28" ht="18" customHeight="1">
      <c r="A21" s="158"/>
      <c r="B21" s="158"/>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row>
    <row r="22" spans="1:28" ht="18" customHeight="1">
      <c r="A22" s="158"/>
      <c r="B22" s="158"/>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row>
    <row r="23" spans="1:28" ht="18" customHeight="1">
      <c r="A23" s="158"/>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row>
    <row r="24" spans="1:28" ht="18" customHeight="1">
      <c r="A24" s="158"/>
      <c r="B24" s="158"/>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row>
    <row r="25" spans="1:28" ht="18" customHeight="1">
      <c r="A25" s="158"/>
      <c r="B25" s="158"/>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row>
    <row r="26" spans="1:28" ht="18" customHeight="1">
      <c r="A26" s="158"/>
      <c r="B26" s="158"/>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row>
    <row r="27" spans="1:28" ht="18" customHeight="1">
      <c r="A27" s="158"/>
      <c r="B27" s="158"/>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row>
    <row r="28" spans="1:28" ht="18" customHeight="1">
      <c r="A28" s="158"/>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row>
    <row r="29" spans="1:28" ht="18" customHeight="1">
      <c r="A29" s="158"/>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row>
    <row r="30" spans="1:28" ht="18" customHeight="1">
      <c r="A30" s="158"/>
      <c r="B30" s="158"/>
      <c r="C30" s="158"/>
      <c r="D30" s="158"/>
      <c r="E30" s="158"/>
      <c r="F30" s="158"/>
      <c r="G30" s="158"/>
      <c r="H30" s="158"/>
      <c r="I30" s="158"/>
      <c r="J30" s="158"/>
      <c r="K30" s="158"/>
      <c r="L30" s="158"/>
      <c r="M30" s="158"/>
      <c r="N30" s="158"/>
      <c r="O30" s="158"/>
      <c r="P30" s="158"/>
      <c r="Q30" s="158"/>
      <c r="R30" s="158"/>
      <c r="S30" s="158"/>
      <c r="T30" s="158"/>
      <c r="U30" s="158"/>
      <c r="V30" s="158"/>
      <c r="W30" s="158"/>
      <c r="X30" s="158"/>
      <c r="Y30" s="158"/>
      <c r="Z30" s="158"/>
      <c r="AA30" s="158"/>
      <c r="AB30" s="158"/>
    </row>
    <row r="31" spans="1:28" ht="18" customHeight="1">
      <c r="A31" s="158"/>
      <c r="B31" s="158"/>
      <c r="C31" s="158"/>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row>
    <row r="32" spans="1:28" ht="18" customHeight="1">
      <c r="A32" s="158"/>
      <c r="B32" s="158"/>
      <c r="C32" s="158"/>
      <c r="D32" s="158"/>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row>
    <row r="33" spans="1:28" ht="13.5" customHeight="1">
      <c r="A33" s="158"/>
      <c r="B33" s="158"/>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row>
    <row r="34" spans="1:28">
      <c r="A34" s="158"/>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row>
    <row r="35" spans="1:28">
      <c r="A35" s="158"/>
      <c r="B35" s="158"/>
      <c r="C35" s="158"/>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row>
    <row r="36" spans="1:28" ht="10.5" customHeight="1">
      <c r="A36" s="158"/>
      <c r="B36" s="158"/>
      <c r="C36" s="158"/>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row>
    <row r="37" spans="1:28" ht="9" customHeight="1">
      <c r="A37" s="15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row>
    <row r="38" spans="1:28" ht="17.25" customHeight="1">
      <c r="A38" s="158"/>
      <c r="B38" s="158"/>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row>
    <row r="39" spans="1:28" ht="12.75" customHeight="1">
      <c r="A39" s="158"/>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row>
    <row r="40" spans="1:28">
      <c r="A40" s="158"/>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row>
    <row r="41" spans="1:28">
      <c r="A41" s="158"/>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row>
    <row r="43" spans="1:28">
      <c r="V43" s="1064"/>
      <c r="W43" s="1064"/>
      <c r="X43" s="1064"/>
      <c r="Y43" s="1064"/>
      <c r="Z43" s="183"/>
      <c r="AA43" s="184"/>
      <c r="AB43" s="182"/>
    </row>
    <row r="44" spans="1:28">
      <c r="V44" s="1064"/>
      <c r="W44" s="1064"/>
      <c r="X44" s="1064"/>
      <c r="Y44" s="1064"/>
      <c r="Z44" s="183"/>
      <c r="AA44" s="184"/>
      <c r="AB44" s="182"/>
    </row>
    <row r="45" spans="1:28">
      <c r="V45" s="1064"/>
      <c r="W45" s="1064"/>
      <c r="X45" s="1064"/>
      <c r="Y45" s="1064"/>
      <c r="Z45" s="183"/>
      <c r="AA45" s="184"/>
      <c r="AB45" s="182"/>
    </row>
    <row r="46" spans="1:28">
      <c r="V46" s="1064"/>
      <c r="W46" s="1064"/>
      <c r="X46" s="1064"/>
      <c r="Y46" s="1064"/>
      <c r="Z46" s="183"/>
      <c r="AA46" s="184"/>
      <c r="AB46" s="182"/>
    </row>
    <row r="47" spans="1:28">
      <c r="V47" s="1065"/>
      <c r="W47" s="1065"/>
      <c r="X47" s="1065"/>
      <c r="Y47" s="1065"/>
      <c r="Z47" s="183"/>
      <c r="AA47" s="184"/>
      <c r="AB47" s="182"/>
    </row>
    <row r="48" spans="1:28">
      <c r="V48" s="1064"/>
      <c r="W48" s="1064"/>
      <c r="X48" s="1064"/>
      <c r="Y48" s="1064"/>
      <c r="Z48" s="183"/>
      <c r="AA48" s="184"/>
      <c r="AB48" s="182"/>
    </row>
    <row r="49" spans="22:28">
      <c r="V49" s="1065"/>
      <c r="W49" s="1064"/>
      <c r="X49" s="1064"/>
      <c r="Y49" s="1064"/>
      <c r="Z49" s="183"/>
      <c r="AA49" s="184"/>
      <c r="AB49" s="182"/>
    </row>
    <row r="50" spans="22:28">
      <c r="V50" s="1065"/>
      <c r="W50" s="1064"/>
      <c r="X50" s="1064"/>
      <c r="Y50" s="1064"/>
      <c r="Z50" s="183"/>
      <c r="AA50" s="184"/>
      <c r="AB50" s="182"/>
    </row>
  </sheetData>
  <sheetProtection algorithmName="SHA-512" hashValue="4xiPWYfibrCb9KLZZgx9wdI61I+/sA6ewvFFDbyufD+n7L+I/KMuB0gOAR/z6Be/TwoH+1c0mvs31BwJmApAfQ==" saltValue="AgfCotwIsez2tw2vD71CqQ==" spinCount="100000" sheet="1" objects="1" scenarios="1" autoFilter="0"/>
  <mergeCells count="22">
    <mergeCell ref="C5:C8"/>
    <mergeCell ref="Z5:AA5"/>
    <mergeCell ref="V43:Y43"/>
    <mergeCell ref="V5:W6"/>
    <mergeCell ref="V44:Y44"/>
    <mergeCell ref="V45:Y45"/>
    <mergeCell ref="Z6:AA6"/>
    <mergeCell ref="X5:Y6"/>
    <mergeCell ref="D5:E6"/>
    <mergeCell ref="F5:G6"/>
    <mergeCell ref="H5:I6"/>
    <mergeCell ref="J5:K6"/>
    <mergeCell ref="L5:M6"/>
    <mergeCell ref="N5:O6"/>
    <mergeCell ref="P5:Q6"/>
    <mergeCell ref="R5:S6"/>
    <mergeCell ref="T5:U6"/>
    <mergeCell ref="V46:Y46"/>
    <mergeCell ref="V47:Y47"/>
    <mergeCell ref="V48:Y48"/>
    <mergeCell ref="V49:Y49"/>
    <mergeCell ref="V50:Y50"/>
  </mergeCells>
  <phoneticPr fontId="22"/>
  <printOptions horizontalCentered="1" verticalCentered="1"/>
  <pageMargins left="0" right="0" top="0" bottom="0" header="0" footer="0"/>
  <pageSetup paperSize="9" scale="77"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C20"/>
  <sheetViews>
    <sheetView view="pageBreakPreview" zoomScaleNormal="80" zoomScaleSheetLayoutView="100" workbookViewId="0"/>
  </sheetViews>
  <sheetFormatPr defaultColWidth="9.140625" defaultRowHeight="12.75"/>
  <cols>
    <col min="1" max="1" width="9.140625" style="769"/>
    <col min="2" max="2" width="6.85546875" style="769" customWidth="1"/>
    <col min="3" max="3" width="15.85546875" style="769" customWidth="1"/>
    <col min="4" max="4" width="12.85546875" style="769" customWidth="1"/>
    <col min="5" max="5" width="0.85546875" style="769" customWidth="1"/>
    <col min="6" max="6" width="9.7109375" style="769" customWidth="1"/>
    <col min="7" max="7" width="2.140625" style="769" customWidth="1"/>
    <col min="8" max="8" width="0.85546875" style="769" customWidth="1"/>
    <col min="9" max="9" width="9.7109375" style="769" customWidth="1"/>
    <col min="10" max="10" width="2.140625" style="769" customWidth="1"/>
    <col min="11" max="11" width="0.85546875" style="769" customWidth="1"/>
    <col min="12" max="12" width="9" style="769" customWidth="1"/>
    <col min="13" max="13" width="2" style="769" customWidth="1"/>
    <col min="14" max="14" width="0.140625" style="769" customWidth="1"/>
    <col min="15" max="15" width="10.42578125" style="769" customWidth="1"/>
    <col min="16" max="16" width="3.42578125" style="769" customWidth="1"/>
    <col min="17" max="17" width="0.85546875" style="769" customWidth="1"/>
    <col min="18" max="18" width="5.85546875" style="769" customWidth="1"/>
    <col min="19" max="19" width="2.85546875" style="769" customWidth="1"/>
    <col min="20" max="20" width="14.7109375" style="769" customWidth="1"/>
    <col min="21" max="21" width="2.140625" style="769" customWidth="1"/>
    <col min="22" max="22" width="11.28515625" style="769" customWidth="1"/>
    <col min="23" max="23" width="3.85546875" style="769" customWidth="1"/>
    <col min="24" max="24" width="6.85546875" style="769" customWidth="1"/>
    <col min="25" max="25" width="8.140625" style="769" customWidth="1"/>
    <col min="26" max="16384" width="9.140625" style="769"/>
  </cols>
  <sheetData>
    <row r="1" spans="1:29" ht="41.25" customHeight="1"/>
    <row r="2" spans="1:29" s="155" customFormat="1" ht="19.5" customHeight="1">
      <c r="A2" s="158"/>
      <c r="B2" s="159"/>
      <c r="C2" s="160"/>
      <c r="D2" s="160"/>
      <c r="E2" s="160"/>
      <c r="F2" s="158"/>
      <c r="G2" s="158"/>
      <c r="H2" s="158"/>
      <c r="I2" s="158"/>
      <c r="J2" s="158"/>
      <c r="K2" s="158"/>
      <c r="L2" s="158"/>
      <c r="M2" s="158"/>
      <c r="N2" s="158"/>
      <c r="O2" s="158"/>
      <c r="P2" s="158"/>
      <c r="Q2" s="158"/>
      <c r="R2" s="158"/>
      <c r="S2" s="158"/>
      <c r="T2" s="158"/>
      <c r="U2" s="158"/>
      <c r="V2" s="158"/>
      <c r="W2" s="158"/>
      <c r="X2" s="158"/>
      <c r="Y2" s="158"/>
      <c r="AB2" s="769"/>
      <c r="AC2" s="769"/>
    </row>
    <row r="3" spans="1:29" s="155" customFormat="1" ht="6.75" customHeight="1">
      <c r="A3" s="158"/>
      <c r="B3" s="158"/>
      <c r="C3" s="158"/>
      <c r="D3" s="158"/>
      <c r="E3" s="158"/>
      <c r="F3" s="158"/>
      <c r="G3" s="158"/>
      <c r="H3" s="158"/>
      <c r="I3" s="158"/>
      <c r="J3" s="158"/>
      <c r="K3" s="158"/>
      <c r="L3" s="158"/>
      <c r="M3" s="158"/>
      <c r="N3" s="158"/>
      <c r="O3" s="158"/>
      <c r="P3" s="158"/>
      <c r="Q3" s="158"/>
      <c r="R3" s="158"/>
      <c r="S3" s="158"/>
      <c r="T3" s="158"/>
      <c r="U3" s="158"/>
      <c r="V3" s="158"/>
      <c r="W3" s="158"/>
      <c r="X3" s="158"/>
      <c r="Y3" s="158"/>
      <c r="AB3" s="769"/>
      <c r="AC3" s="769"/>
    </row>
    <row r="4" spans="1:29" ht="13.5" customHeight="1">
      <c r="B4" s="139"/>
      <c r="C4" s="139"/>
      <c r="D4" s="139"/>
      <c r="E4" s="139"/>
      <c r="F4" s="139"/>
      <c r="G4" s="139"/>
      <c r="H4" s="139"/>
      <c r="I4" s="139"/>
      <c r="J4" s="139"/>
      <c r="K4" s="139"/>
      <c r="L4" s="139"/>
      <c r="M4" s="139"/>
      <c r="N4" s="139"/>
      <c r="O4" s="139"/>
      <c r="P4" s="139"/>
      <c r="Q4" s="139"/>
      <c r="R4" s="139"/>
      <c r="S4" s="139"/>
      <c r="T4" s="139"/>
      <c r="U4" s="139"/>
      <c r="V4" s="139"/>
      <c r="W4" s="139"/>
      <c r="X4" s="161" t="s">
        <v>158</v>
      </c>
      <c r="Y4" s="162"/>
    </row>
    <row r="5" spans="1:29" ht="30.75" customHeight="1">
      <c r="B5" s="956" t="s">
        <v>417</v>
      </c>
      <c r="C5" s="1086" t="s">
        <v>134</v>
      </c>
      <c r="D5" s="1087"/>
      <c r="E5" s="1083" t="s">
        <v>135</v>
      </c>
      <c r="F5" s="1083"/>
      <c r="G5" s="1083"/>
      <c r="H5" s="1083"/>
      <c r="I5" s="1083"/>
      <c r="J5" s="1083"/>
      <c r="K5" s="1083"/>
      <c r="L5" s="1083"/>
      <c r="M5" s="1083"/>
      <c r="N5" s="1083" t="s">
        <v>136</v>
      </c>
      <c r="O5" s="1083"/>
      <c r="P5" s="1083"/>
      <c r="Q5" s="1083" t="s">
        <v>137</v>
      </c>
      <c r="R5" s="1083"/>
      <c r="S5" s="1083"/>
      <c r="T5" s="1083" t="s">
        <v>138</v>
      </c>
      <c r="U5" s="1083" t="s">
        <v>139</v>
      </c>
      <c r="V5" s="1083"/>
      <c r="W5" s="1083"/>
      <c r="X5" s="956" t="s">
        <v>442</v>
      </c>
    </row>
    <row r="6" spans="1:29" ht="30.75" customHeight="1">
      <c r="B6" s="163" t="s">
        <v>418</v>
      </c>
      <c r="C6" s="1088"/>
      <c r="D6" s="1089"/>
      <c r="E6" s="1085">
        <v>2022</v>
      </c>
      <c r="F6" s="1085"/>
      <c r="G6" s="1085"/>
      <c r="H6" s="1085">
        <v>2021</v>
      </c>
      <c r="I6" s="1084"/>
      <c r="J6" s="1084"/>
      <c r="K6" s="1084" t="s">
        <v>140</v>
      </c>
      <c r="L6" s="1084"/>
      <c r="M6" s="1084"/>
      <c r="N6" s="1084"/>
      <c r="O6" s="1084"/>
      <c r="P6" s="1084"/>
      <c r="Q6" s="1084"/>
      <c r="R6" s="1084"/>
      <c r="S6" s="1084"/>
      <c r="T6" s="1090"/>
      <c r="U6" s="1084"/>
      <c r="V6" s="1084"/>
      <c r="W6" s="1084"/>
      <c r="X6" s="163" t="s">
        <v>443</v>
      </c>
    </row>
    <row r="7" spans="1:29" ht="31.5" customHeight="1">
      <c r="B7" s="814" t="s">
        <v>2</v>
      </c>
      <c r="C7" s="1082" t="s">
        <v>585</v>
      </c>
      <c r="D7" s="1082"/>
      <c r="E7" s="815"/>
      <c r="F7" s="816">
        <v>699038</v>
      </c>
      <c r="G7" s="817"/>
      <c r="H7" s="817"/>
      <c r="I7" s="816">
        <v>654651</v>
      </c>
      <c r="J7" s="817"/>
      <c r="K7" s="817"/>
      <c r="L7" s="818">
        <v>6.800000000000006</v>
      </c>
      <c r="M7" s="819"/>
      <c r="N7" s="819"/>
      <c r="O7" s="816">
        <v>473033</v>
      </c>
      <c r="P7" s="817"/>
      <c r="Q7" s="817"/>
      <c r="R7" s="818">
        <v>67.7</v>
      </c>
      <c r="S7" s="819"/>
      <c r="T7" s="817">
        <v>1507</v>
      </c>
      <c r="U7" s="817"/>
      <c r="V7" s="816">
        <v>14563</v>
      </c>
      <c r="W7" s="817"/>
      <c r="X7" s="814" t="s">
        <v>12</v>
      </c>
      <c r="Z7" s="164"/>
    </row>
    <row r="8" spans="1:29" ht="31.5" customHeight="1">
      <c r="B8" s="820" t="s">
        <v>20</v>
      </c>
      <c r="C8" s="1079" t="s">
        <v>586</v>
      </c>
      <c r="D8" s="1079"/>
      <c r="E8" s="821"/>
      <c r="F8" s="822">
        <v>450416</v>
      </c>
      <c r="G8" s="823"/>
      <c r="H8" s="823"/>
      <c r="I8" s="822">
        <v>458773</v>
      </c>
      <c r="J8" s="823"/>
      <c r="K8" s="823"/>
      <c r="L8" s="824">
        <v>-1.8000000000000016</v>
      </c>
      <c r="M8" s="825"/>
      <c r="N8" s="825"/>
      <c r="O8" s="822">
        <v>270433</v>
      </c>
      <c r="P8" s="823"/>
      <c r="Q8" s="823"/>
      <c r="R8" s="824">
        <v>60</v>
      </c>
      <c r="S8" s="825"/>
      <c r="T8" s="823">
        <v>1675</v>
      </c>
      <c r="U8" s="823"/>
      <c r="V8" s="822">
        <v>9192</v>
      </c>
      <c r="W8" s="823"/>
      <c r="X8" s="820" t="s">
        <v>20</v>
      </c>
      <c r="Z8" s="164"/>
    </row>
    <row r="9" spans="1:29" ht="31.5" customHeight="1">
      <c r="B9" s="826" t="s">
        <v>21</v>
      </c>
      <c r="C9" s="1078" t="s">
        <v>171</v>
      </c>
      <c r="D9" s="1078"/>
      <c r="E9" s="827"/>
      <c r="F9" s="828">
        <v>256140</v>
      </c>
      <c r="G9" s="829"/>
      <c r="H9" s="829"/>
      <c r="I9" s="828">
        <v>218832</v>
      </c>
      <c r="J9" s="829"/>
      <c r="K9" s="829"/>
      <c r="L9" s="830">
        <v>16.999999999999993</v>
      </c>
      <c r="M9" s="831"/>
      <c r="N9" s="831"/>
      <c r="O9" s="828">
        <v>160159</v>
      </c>
      <c r="P9" s="829"/>
      <c r="Q9" s="829"/>
      <c r="R9" s="830">
        <v>62.5</v>
      </c>
      <c r="S9" s="831"/>
      <c r="T9" s="832">
        <v>1010</v>
      </c>
      <c r="U9" s="829"/>
      <c r="V9" s="828">
        <v>5227</v>
      </c>
      <c r="W9" s="829"/>
      <c r="X9" s="826" t="s">
        <v>57</v>
      </c>
      <c r="Z9" s="164"/>
    </row>
    <row r="10" spans="1:29" ht="31.5" customHeight="1">
      <c r="B10" s="820" t="s">
        <v>57</v>
      </c>
      <c r="C10" s="1079" t="s">
        <v>587</v>
      </c>
      <c r="D10" s="1079"/>
      <c r="E10" s="821"/>
      <c r="F10" s="822">
        <v>216840</v>
      </c>
      <c r="G10" s="823"/>
      <c r="H10" s="823"/>
      <c r="I10" s="822">
        <v>198628</v>
      </c>
      <c r="J10" s="823"/>
      <c r="K10" s="823"/>
      <c r="L10" s="824">
        <v>9.2000000000000082</v>
      </c>
      <c r="M10" s="825"/>
      <c r="N10" s="825"/>
      <c r="O10" s="822">
        <v>144680</v>
      </c>
      <c r="P10" s="823"/>
      <c r="Q10" s="823"/>
      <c r="R10" s="824">
        <v>66.7</v>
      </c>
      <c r="S10" s="825"/>
      <c r="T10" s="823">
        <v>873</v>
      </c>
      <c r="U10" s="823"/>
      <c r="V10" s="822">
        <v>4425</v>
      </c>
      <c r="W10" s="823"/>
      <c r="X10" s="820" t="s">
        <v>83</v>
      </c>
      <c r="Z10" s="164"/>
    </row>
    <row r="11" spans="1:29" ht="31.5" customHeight="1">
      <c r="B11" s="833" t="s">
        <v>82</v>
      </c>
      <c r="C11" s="1080" t="s">
        <v>588</v>
      </c>
      <c r="D11" s="1080"/>
      <c r="E11" s="834"/>
      <c r="F11" s="835">
        <v>216461</v>
      </c>
      <c r="G11" s="836"/>
      <c r="H11" s="836"/>
      <c r="I11" s="835">
        <v>220760</v>
      </c>
      <c r="J11" s="836"/>
      <c r="K11" s="836"/>
      <c r="L11" s="837">
        <v>-1.9000000000000017</v>
      </c>
      <c r="M11" s="838"/>
      <c r="N11" s="838"/>
      <c r="O11" s="835">
        <v>100774</v>
      </c>
      <c r="P11" s="836"/>
      <c r="Q11" s="836"/>
      <c r="R11" s="837">
        <v>46.6</v>
      </c>
      <c r="S11" s="838"/>
      <c r="T11" s="839">
        <v>523</v>
      </c>
      <c r="U11" s="836"/>
      <c r="V11" s="835">
        <v>4418</v>
      </c>
      <c r="W11" s="836"/>
      <c r="X11" s="833" t="s">
        <v>21</v>
      </c>
      <c r="Z11" s="164"/>
    </row>
    <row r="12" spans="1:29" ht="31.5" customHeight="1">
      <c r="B12" s="833" t="s">
        <v>83</v>
      </c>
      <c r="C12" s="1080" t="s">
        <v>589</v>
      </c>
      <c r="D12" s="1080"/>
      <c r="E12" s="834"/>
      <c r="F12" s="835">
        <v>206018</v>
      </c>
      <c r="G12" s="836"/>
      <c r="H12" s="836"/>
      <c r="I12" s="835">
        <v>179397</v>
      </c>
      <c r="J12" s="836"/>
      <c r="K12" s="836"/>
      <c r="L12" s="837">
        <v>14.79999999999999</v>
      </c>
      <c r="M12" s="840"/>
      <c r="N12" s="838"/>
      <c r="O12" s="835">
        <v>155226</v>
      </c>
      <c r="P12" s="836"/>
      <c r="Q12" s="836"/>
      <c r="R12" s="837">
        <v>75.3</v>
      </c>
      <c r="S12" s="838"/>
      <c r="T12" s="839">
        <v>440</v>
      </c>
      <c r="U12" s="836"/>
      <c r="V12" s="835">
        <v>4120</v>
      </c>
      <c r="W12" s="836"/>
      <c r="X12" s="833" t="s">
        <v>85</v>
      </c>
      <c r="Z12" s="164"/>
    </row>
    <row r="13" spans="1:29" ht="31.5" customHeight="1">
      <c r="B13" s="826" t="s">
        <v>84</v>
      </c>
      <c r="C13" s="1078" t="s">
        <v>190</v>
      </c>
      <c r="D13" s="1078"/>
      <c r="E13" s="827"/>
      <c r="F13" s="828">
        <v>191992</v>
      </c>
      <c r="G13" s="829"/>
      <c r="H13" s="829"/>
      <c r="I13" s="828">
        <v>180956</v>
      </c>
      <c r="J13" s="829"/>
      <c r="K13" s="829"/>
      <c r="L13" s="830">
        <v>6.0999999999999943</v>
      </c>
      <c r="M13" s="831"/>
      <c r="N13" s="831"/>
      <c r="O13" s="828">
        <v>127772</v>
      </c>
      <c r="P13" s="829"/>
      <c r="Q13" s="829"/>
      <c r="R13" s="830">
        <v>66.599999999999994</v>
      </c>
      <c r="S13" s="831"/>
      <c r="T13" s="832">
        <v>973</v>
      </c>
      <c r="U13" s="829"/>
      <c r="V13" s="828">
        <v>3918</v>
      </c>
      <c r="W13" s="829"/>
      <c r="X13" s="826" t="s">
        <v>80</v>
      </c>
      <c r="Z13" s="164"/>
    </row>
    <row r="14" spans="1:29" ht="31.5" customHeight="1">
      <c r="B14" s="820" t="s">
        <v>80</v>
      </c>
      <c r="C14" s="1079" t="s">
        <v>184</v>
      </c>
      <c r="D14" s="1079"/>
      <c r="E14" s="821"/>
      <c r="F14" s="822">
        <v>189164</v>
      </c>
      <c r="G14" s="823"/>
      <c r="H14" s="823"/>
      <c r="I14" s="822">
        <v>204410</v>
      </c>
      <c r="J14" s="823"/>
      <c r="K14" s="823"/>
      <c r="L14" s="824">
        <v>-7.4999999999999956</v>
      </c>
      <c r="M14" s="825"/>
      <c r="N14" s="825"/>
      <c r="O14" s="822">
        <v>111156</v>
      </c>
      <c r="P14" s="823"/>
      <c r="Q14" s="823"/>
      <c r="R14" s="824">
        <v>58.8</v>
      </c>
      <c r="S14" s="825"/>
      <c r="T14" s="823">
        <v>813</v>
      </c>
      <c r="U14" s="823"/>
      <c r="V14" s="822">
        <v>3860</v>
      </c>
      <c r="W14" s="823"/>
      <c r="X14" s="820" t="s">
        <v>82</v>
      </c>
      <c r="Z14" s="164"/>
    </row>
    <row r="15" spans="1:29" ht="31.5" customHeight="1">
      <c r="B15" s="833" t="s">
        <v>85</v>
      </c>
      <c r="C15" s="1080" t="s">
        <v>590</v>
      </c>
      <c r="D15" s="1080"/>
      <c r="E15" s="841"/>
      <c r="F15" s="835">
        <v>182151</v>
      </c>
      <c r="G15" s="839"/>
      <c r="H15" s="839"/>
      <c r="I15" s="835">
        <v>196276</v>
      </c>
      <c r="J15" s="839"/>
      <c r="K15" s="839"/>
      <c r="L15" s="837">
        <v>-7.1999999999999957</v>
      </c>
      <c r="M15" s="840"/>
      <c r="N15" s="840"/>
      <c r="O15" s="835">
        <v>119599</v>
      </c>
      <c r="P15" s="839"/>
      <c r="Q15" s="839"/>
      <c r="R15" s="837">
        <v>65.7</v>
      </c>
      <c r="S15" s="840"/>
      <c r="T15" s="839">
        <v>949</v>
      </c>
      <c r="U15" s="839"/>
      <c r="V15" s="835">
        <v>3795</v>
      </c>
      <c r="W15" s="839"/>
      <c r="X15" s="833" t="s">
        <v>84</v>
      </c>
      <c r="Z15" s="164"/>
    </row>
    <row r="16" spans="1:29" ht="31.5" customHeight="1">
      <c r="B16" s="842" t="s">
        <v>0</v>
      </c>
      <c r="C16" s="1081" t="s">
        <v>591</v>
      </c>
      <c r="D16" s="1081"/>
      <c r="E16" s="843"/>
      <c r="F16" s="844">
        <v>175605</v>
      </c>
      <c r="G16" s="845"/>
      <c r="H16" s="845"/>
      <c r="I16" s="844">
        <v>174111</v>
      </c>
      <c r="J16" s="845"/>
      <c r="K16" s="845"/>
      <c r="L16" s="846">
        <v>0.8999999999999897</v>
      </c>
      <c r="M16" s="847"/>
      <c r="N16" s="847"/>
      <c r="O16" s="844">
        <v>130871</v>
      </c>
      <c r="P16" s="845"/>
      <c r="Q16" s="845"/>
      <c r="R16" s="846">
        <v>74.5</v>
      </c>
      <c r="S16" s="847"/>
      <c r="T16" s="845">
        <v>827</v>
      </c>
      <c r="U16" s="845"/>
      <c r="V16" s="844">
        <v>3658</v>
      </c>
      <c r="W16" s="845"/>
      <c r="X16" s="842" t="s">
        <v>0</v>
      </c>
      <c r="Z16" s="164"/>
    </row>
    <row r="17" spans="2:2" ht="18" customHeight="1">
      <c r="B17" s="768"/>
    </row>
    <row r="18" spans="2:2" ht="9.75" customHeight="1">
      <c r="B18" s="139"/>
    </row>
    <row r="19" spans="2:2" ht="55.5" customHeight="1"/>
    <row r="20" spans="2:2" ht="18.75" customHeight="1"/>
  </sheetData>
  <sheetProtection algorithmName="SHA-512" hashValue="9K5eZ5sj9WNlx35aEKQi4nqfjly5zGuQx0tGDqptN8NC4KTEeGwow2RMKJfcCHNFQgeMHqAXorrpc7xQbaIYcw==" saltValue="7JFtckEggpNxuzmNZR3Q9g==" spinCount="100000" sheet="1" objects="1" scenarios="1" autoFilter="0"/>
  <mergeCells count="19">
    <mergeCell ref="U5:W6"/>
    <mergeCell ref="E6:G6"/>
    <mergeCell ref="H6:J6"/>
    <mergeCell ref="K6:M6"/>
    <mergeCell ref="C5:D6"/>
    <mergeCell ref="E5:M5"/>
    <mergeCell ref="N5:P6"/>
    <mergeCell ref="Q5:S6"/>
    <mergeCell ref="T5:T6"/>
    <mergeCell ref="C13:D13"/>
    <mergeCell ref="C14:D14"/>
    <mergeCell ref="C15:D15"/>
    <mergeCell ref="C16:D16"/>
    <mergeCell ref="C7:D7"/>
    <mergeCell ref="C8:D8"/>
    <mergeCell ref="C9:D9"/>
    <mergeCell ref="C10:D10"/>
    <mergeCell ref="C11:D11"/>
    <mergeCell ref="C12:D12"/>
  </mergeCells>
  <phoneticPr fontId="22"/>
  <printOptions horizontalCentered="1" verticalCentered="1"/>
  <pageMargins left="0" right="0" top="0" bottom="0"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39"/>
  <sheetViews>
    <sheetView view="pageBreakPreview" zoomScaleNormal="85" zoomScaleSheetLayoutView="100" workbookViewId="0"/>
  </sheetViews>
  <sheetFormatPr defaultColWidth="9.140625" defaultRowHeight="12.75"/>
  <cols>
    <col min="1" max="1" width="11.5703125" style="146" customWidth="1"/>
    <col min="2" max="2" width="7" style="146" customWidth="1"/>
    <col min="3" max="3" width="17" style="146" customWidth="1"/>
    <col min="4" max="4" width="8.140625" style="146" customWidth="1"/>
    <col min="5" max="5" width="1.42578125" style="146" customWidth="1"/>
    <col min="6" max="6" width="10.85546875" style="146" customWidth="1"/>
    <col min="7" max="7" width="0.42578125" style="146" customWidth="1"/>
    <col min="8" max="8" width="11.140625" style="146" customWidth="1"/>
    <col min="9" max="9" width="4.5703125" style="146" customWidth="1"/>
    <col min="10" max="10" width="6.85546875" style="146" customWidth="1"/>
    <col min="11" max="11" width="17" style="146" customWidth="1"/>
    <col min="12" max="12" width="8.140625" style="146" customWidth="1"/>
    <col min="13" max="13" width="0.5703125" style="146" customWidth="1"/>
    <col min="14" max="14" width="10.140625" style="146" customWidth="1"/>
    <col min="15" max="15" width="1.85546875" style="146" customWidth="1"/>
    <col min="16" max="16" width="11.140625" style="146" customWidth="1"/>
    <col min="17" max="17" width="4.5703125" style="146" customWidth="1"/>
    <col min="18" max="18" width="7.140625" style="146" customWidth="1"/>
    <col min="19" max="19" width="17" style="146" customWidth="1"/>
    <col min="20" max="20" width="7.85546875" style="146" customWidth="1"/>
    <col min="21" max="21" width="0.5703125" style="146" customWidth="1"/>
    <col min="22" max="22" width="10.85546875" style="146" customWidth="1"/>
    <col min="23" max="23" width="0.42578125" style="146" customWidth="1"/>
    <col min="24" max="24" width="11.42578125" style="146" customWidth="1"/>
    <col min="25" max="25" width="12.140625" style="146" customWidth="1"/>
    <col min="26" max="16384" width="9.140625" style="146"/>
  </cols>
  <sheetData>
    <row r="1" spans="1:25" ht="57.75" customHeight="1">
      <c r="A1" s="169"/>
      <c r="B1" s="169"/>
      <c r="C1" s="169"/>
      <c r="D1" s="169"/>
      <c r="E1" s="169"/>
      <c r="F1" s="169"/>
      <c r="G1" s="169"/>
      <c r="H1" s="169"/>
      <c r="I1" s="169"/>
      <c r="J1" s="169"/>
      <c r="K1" s="169"/>
      <c r="L1" s="169"/>
      <c r="M1" s="169"/>
      <c r="N1" s="169"/>
      <c r="O1" s="169"/>
      <c r="P1" s="169"/>
      <c r="Q1" s="169"/>
      <c r="R1" s="169"/>
      <c r="S1" s="169"/>
      <c r="T1" s="169"/>
      <c r="U1" s="169"/>
      <c r="V1" s="169"/>
      <c r="W1" s="169"/>
      <c r="X1" s="169"/>
      <c r="Y1" s="169"/>
    </row>
    <row r="2" spans="1:25" s="155" customFormat="1" ht="19.5" customHeight="1">
      <c r="A2" s="223"/>
      <c r="B2" s="224"/>
      <c r="C2" s="224"/>
      <c r="D2" s="224"/>
      <c r="E2" s="224"/>
      <c r="F2" s="223"/>
      <c r="G2" s="223"/>
      <c r="H2" s="223"/>
      <c r="I2" s="223"/>
      <c r="J2" s="224"/>
      <c r="K2" s="224"/>
      <c r="L2" s="224"/>
      <c r="M2" s="224"/>
      <c r="N2" s="223"/>
      <c r="O2" s="223"/>
      <c r="P2" s="223"/>
      <c r="Q2" s="223"/>
      <c r="R2" s="224"/>
      <c r="S2" s="224"/>
      <c r="T2" s="224"/>
      <c r="U2" s="224"/>
      <c r="V2" s="223"/>
      <c r="W2" s="223"/>
      <c r="X2" s="223"/>
      <c r="Y2" s="223"/>
    </row>
    <row r="3" spans="1:25" s="155" customFormat="1" ht="14.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row>
    <row r="4" spans="1:25" ht="25.5" customHeight="1">
      <c r="A4" s="169"/>
      <c r="B4" s="169"/>
      <c r="C4" s="169"/>
      <c r="D4" s="169"/>
      <c r="E4" s="169"/>
      <c r="F4" s="169"/>
      <c r="G4" s="169"/>
      <c r="H4" s="169"/>
      <c r="I4" s="169"/>
      <c r="J4" s="169"/>
      <c r="K4" s="169"/>
      <c r="L4" s="169"/>
      <c r="M4" s="169"/>
      <c r="N4" s="169"/>
      <c r="O4" s="169"/>
      <c r="P4" s="169"/>
      <c r="Q4" s="169"/>
      <c r="R4" s="169"/>
      <c r="S4" s="169"/>
      <c r="T4" s="169"/>
      <c r="U4" s="169"/>
      <c r="V4" s="169"/>
      <c r="W4" s="169"/>
      <c r="X4" s="225" t="s">
        <v>162</v>
      </c>
      <c r="Y4" s="169"/>
    </row>
    <row r="5" spans="1:25" ht="17.100000000000001" customHeight="1">
      <c r="A5" s="169"/>
      <c r="B5" s="1103" t="s">
        <v>163</v>
      </c>
      <c r="C5" s="1104"/>
      <c r="D5" s="1104"/>
      <c r="E5" s="1104"/>
      <c r="F5" s="1104"/>
      <c r="G5" s="1104"/>
      <c r="H5" s="1105"/>
      <c r="I5" s="226"/>
      <c r="J5" s="1100" t="s">
        <v>176</v>
      </c>
      <c r="K5" s="1101"/>
      <c r="L5" s="1101"/>
      <c r="M5" s="1101"/>
      <c r="N5" s="1101"/>
      <c r="O5" s="1101"/>
      <c r="P5" s="1102"/>
      <c r="Q5" s="226"/>
      <c r="R5" s="1100" t="s">
        <v>177</v>
      </c>
      <c r="S5" s="1101"/>
      <c r="T5" s="1101"/>
      <c r="U5" s="1101"/>
      <c r="V5" s="1101"/>
      <c r="W5" s="1101"/>
      <c r="X5" s="1102"/>
      <c r="Y5" s="169"/>
    </row>
    <row r="6" spans="1:25" ht="15" customHeight="1">
      <c r="A6" s="169"/>
      <c r="B6" s="1095" t="s">
        <v>164</v>
      </c>
      <c r="C6" s="1096"/>
      <c r="D6" s="1096"/>
      <c r="E6" s="1096"/>
      <c r="F6" s="1096"/>
      <c r="G6" s="1096"/>
      <c r="H6" s="234">
        <v>258892</v>
      </c>
      <c r="I6" s="226"/>
      <c r="J6" s="1095" t="s">
        <v>164</v>
      </c>
      <c r="K6" s="1096"/>
      <c r="L6" s="1096"/>
      <c r="M6" s="1096"/>
      <c r="N6" s="1096"/>
      <c r="O6" s="1096"/>
      <c r="P6" s="234">
        <v>302135</v>
      </c>
      <c r="Q6" s="226"/>
      <c r="R6" s="1095" t="s">
        <v>164</v>
      </c>
      <c r="S6" s="1096"/>
      <c r="T6" s="1096"/>
      <c r="U6" s="1096"/>
      <c r="V6" s="1096"/>
      <c r="W6" s="1096"/>
      <c r="X6" s="234">
        <v>2545229</v>
      </c>
      <c r="Y6" s="169"/>
    </row>
    <row r="7" spans="1:25" ht="15" customHeight="1">
      <c r="A7" s="169"/>
      <c r="B7" s="233" t="s">
        <v>166</v>
      </c>
      <c r="C7" s="226"/>
      <c r="D7" s="228"/>
      <c r="E7" s="229"/>
      <c r="F7" s="229"/>
      <c r="G7" s="229"/>
      <c r="H7" s="235">
        <v>3.7</v>
      </c>
      <c r="I7" s="226"/>
      <c r="J7" s="233" t="s">
        <v>166</v>
      </c>
      <c r="K7" s="226"/>
      <c r="L7" s="228"/>
      <c r="M7" s="229"/>
      <c r="N7" s="229"/>
      <c r="O7" s="229"/>
      <c r="P7" s="235">
        <v>4.3</v>
      </c>
      <c r="Q7" s="226"/>
      <c r="R7" s="233" t="s">
        <v>166</v>
      </c>
      <c r="S7" s="226"/>
      <c r="T7" s="228"/>
      <c r="U7" s="229"/>
      <c r="V7" s="229"/>
      <c r="W7" s="229"/>
      <c r="X7" s="235">
        <v>36.6</v>
      </c>
      <c r="Y7" s="169"/>
    </row>
    <row r="8" spans="1:25" ht="30" customHeight="1">
      <c r="A8" s="169"/>
      <c r="B8" s="246" t="s">
        <v>159</v>
      </c>
      <c r="C8" s="1097" t="s">
        <v>160</v>
      </c>
      <c r="D8" s="1097"/>
      <c r="E8" s="1094" t="s">
        <v>161</v>
      </c>
      <c r="F8" s="1094"/>
      <c r="G8" s="1094"/>
      <c r="H8" s="247" t="s">
        <v>188</v>
      </c>
      <c r="I8" s="169"/>
      <c r="J8" s="246" t="s">
        <v>159</v>
      </c>
      <c r="K8" s="1097" t="s">
        <v>160</v>
      </c>
      <c r="L8" s="1097"/>
      <c r="M8" s="1094" t="s">
        <v>161</v>
      </c>
      <c r="N8" s="1094"/>
      <c r="O8" s="1094"/>
      <c r="P8" s="247" t="s">
        <v>188</v>
      </c>
      <c r="Q8" s="169"/>
      <c r="R8" s="246" t="s">
        <v>159</v>
      </c>
      <c r="S8" s="1097" t="s">
        <v>160</v>
      </c>
      <c r="T8" s="1097"/>
      <c r="U8" s="1094" t="s">
        <v>161</v>
      </c>
      <c r="V8" s="1094"/>
      <c r="W8" s="1094"/>
      <c r="X8" s="247" t="s">
        <v>188</v>
      </c>
      <c r="Y8" s="169"/>
    </row>
    <row r="9" spans="1:25" s="230" customFormat="1" ht="21" customHeight="1">
      <c r="A9" s="169"/>
      <c r="B9" s="237" t="s">
        <v>2</v>
      </c>
      <c r="C9" s="1079" t="s">
        <v>165</v>
      </c>
      <c r="D9" s="1079"/>
      <c r="E9" s="236"/>
      <c r="F9" s="238">
        <v>142763</v>
      </c>
      <c r="G9" s="239"/>
      <c r="H9" s="240">
        <v>55.1</v>
      </c>
      <c r="I9" s="169"/>
      <c r="J9" s="244" t="s">
        <v>12</v>
      </c>
      <c r="K9" s="1092" t="s">
        <v>182</v>
      </c>
      <c r="L9" s="1092"/>
      <c r="M9" s="241"/>
      <c r="N9" s="242">
        <v>67904</v>
      </c>
      <c r="O9" s="243"/>
      <c r="P9" s="245">
        <v>22.5</v>
      </c>
      <c r="Q9" s="169"/>
      <c r="R9" s="237" t="s">
        <v>2</v>
      </c>
      <c r="S9" s="1079" t="s">
        <v>167</v>
      </c>
      <c r="T9" s="1079"/>
      <c r="U9" s="236"/>
      <c r="V9" s="238">
        <v>699038</v>
      </c>
      <c r="W9" s="239"/>
      <c r="X9" s="240">
        <v>27.5</v>
      </c>
      <c r="Y9" s="169"/>
    </row>
    <row r="10" spans="1:25" s="230" customFormat="1" ht="21" customHeight="1">
      <c r="A10" s="169"/>
      <c r="B10" s="244" t="s">
        <v>54</v>
      </c>
      <c r="C10" s="1092" t="s">
        <v>168</v>
      </c>
      <c r="D10" s="1092"/>
      <c r="E10" s="241"/>
      <c r="F10" s="242">
        <v>36657</v>
      </c>
      <c r="G10" s="243"/>
      <c r="H10" s="245">
        <v>14.2</v>
      </c>
      <c r="I10" s="169"/>
      <c r="J10" s="651" t="s">
        <v>23</v>
      </c>
      <c r="K10" s="1099" t="s">
        <v>183</v>
      </c>
      <c r="L10" s="1099"/>
      <c r="M10" s="652"/>
      <c r="N10" s="653">
        <v>57481</v>
      </c>
      <c r="O10" s="654"/>
      <c r="P10" s="655">
        <v>19</v>
      </c>
      <c r="Q10" s="169"/>
      <c r="R10" s="244" t="s">
        <v>20</v>
      </c>
      <c r="S10" s="1092" t="s">
        <v>444</v>
      </c>
      <c r="T10" s="1092"/>
      <c r="U10" s="241"/>
      <c r="V10" s="242">
        <v>206018</v>
      </c>
      <c r="W10" s="243"/>
      <c r="X10" s="245">
        <v>8.1</v>
      </c>
      <c r="Y10" s="169"/>
    </row>
    <row r="11" spans="1:25" s="230" customFormat="1" ht="21" customHeight="1">
      <c r="A11" s="169"/>
      <c r="B11" s="244" t="s">
        <v>17</v>
      </c>
      <c r="C11" s="1092" t="s">
        <v>422</v>
      </c>
      <c r="D11" s="1092"/>
      <c r="E11" s="241"/>
      <c r="F11" s="242">
        <v>34382</v>
      </c>
      <c r="G11" s="243"/>
      <c r="H11" s="245">
        <v>13.3</v>
      </c>
      <c r="I11" s="169"/>
      <c r="J11" s="244" t="s">
        <v>21</v>
      </c>
      <c r="K11" s="1092" t="s">
        <v>423</v>
      </c>
      <c r="L11" s="1092"/>
      <c r="M11" s="241"/>
      <c r="N11" s="242">
        <v>56069</v>
      </c>
      <c r="O11" s="243"/>
      <c r="P11" s="245">
        <v>18.600000000000001</v>
      </c>
      <c r="Q11" s="169"/>
      <c r="R11" s="237" t="s">
        <v>22</v>
      </c>
      <c r="S11" s="1079" t="s">
        <v>190</v>
      </c>
      <c r="T11" s="1079"/>
      <c r="U11" s="236"/>
      <c r="V11" s="238">
        <v>191992</v>
      </c>
      <c r="W11" s="239"/>
      <c r="X11" s="240">
        <v>7.5</v>
      </c>
      <c r="Y11" s="169"/>
    </row>
    <row r="12" spans="1:25" ht="21" customHeight="1">
      <c r="A12" s="169"/>
      <c r="B12" s="657"/>
      <c r="C12" s="1091" t="s">
        <v>169</v>
      </c>
      <c r="D12" s="1091"/>
      <c r="E12" s="658"/>
      <c r="F12" s="659">
        <v>142763</v>
      </c>
      <c r="G12" s="660"/>
      <c r="H12" s="661">
        <v>55.1</v>
      </c>
      <c r="I12" s="169"/>
      <c r="J12" s="657"/>
      <c r="K12" s="1091" t="s">
        <v>169</v>
      </c>
      <c r="L12" s="1091"/>
      <c r="M12" s="658"/>
      <c r="N12" s="659">
        <v>57481</v>
      </c>
      <c r="O12" s="660"/>
      <c r="P12" s="661">
        <v>19</v>
      </c>
      <c r="Q12" s="169"/>
      <c r="R12" s="657"/>
      <c r="S12" s="1091" t="s">
        <v>169</v>
      </c>
      <c r="T12" s="1091"/>
      <c r="U12" s="658"/>
      <c r="V12" s="665">
        <v>1108917</v>
      </c>
      <c r="W12" s="660"/>
      <c r="X12" s="661">
        <v>43.6</v>
      </c>
      <c r="Y12" s="169"/>
    </row>
    <row r="13" spans="1:25" ht="21" customHeight="1">
      <c r="A13" s="169"/>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row>
    <row r="14" spans="1:25" ht="17.100000000000001" customHeight="1">
      <c r="A14" s="169"/>
      <c r="B14" s="1103" t="s">
        <v>178</v>
      </c>
      <c r="C14" s="1104"/>
      <c r="D14" s="1104"/>
      <c r="E14" s="1104"/>
      <c r="F14" s="1104"/>
      <c r="G14" s="1104"/>
      <c r="H14" s="1105"/>
      <c r="I14" s="226"/>
      <c r="J14" s="1100" t="s">
        <v>179</v>
      </c>
      <c r="K14" s="1101"/>
      <c r="L14" s="1101"/>
      <c r="M14" s="1101"/>
      <c r="N14" s="1101"/>
      <c r="O14" s="1101"/>
      <c r="P14" s="1102"/>
      <c r="Q14" s="226"/>
      <c r="R14" s="1100" t="s">
        <v>180</v>
      </c>
      <c r="S14" s="1101"/>
      <c r="T14" s="1101"/>
      <c r="U14" s="1101"/>
      <c r="V14" s="1101"/>
      <c r="W14" s="1101"/>
      <c r="X14" s="1102"/>
      <c r="Y14" s="169"/>
    </row>
    <row r="15" spans="1:25" ht="15" customHeight="1">
      <c r="A15" s="169"/>
      <c r="B15" s="1095" t="s">
        <v>164</v>
      </c>
      <c r="C15" s="1096"/>
      <c r="D15" s="1096"/>
      <c r="E15" s="1096"/>
      <c r="F15" s="1096"/>
      <c r="G15" s="1096"/>
      <c r="H15" s="234">
        <v>1631909</v>
      </c>
      <c r="I15" s="226"/>
      <c r="J15" s="1095" t="s">
        <v>164</v>
      </c>
      <c r="K15" s="1096"/>
      <c r="L15" s="1096"/>
      <c r="M15" s="1096"/>
      <c r="N15" s="1096"/>
      <c r="O15" s="1096"/>
      <c r="P15" s="234">
        <v>1084338</v>
      </c>
      <c r="Q15" s="226"/>
      <c r="R15" s="1095" t="s">
        <v>164</v>
      </c>
      <c r="S15" s="1096"/>
      <c r="T15" s="1096"/>
      <c r="U15" s="1096"/>
      <c r="V15" s="1096"/>
      <c r="W15" s="1096"/>
      <c r="X15" s="234">
        <v>408602</v>
      </c>
      <c r="Y15" s="169"/>
    </row>
    <row r="16" spans="1:25" ht="15" customHeight="1">
      <c r="A16" s="169"/>
      <c r="B16" s="233" t="s">
        <v>166</v>
      </c>
      <c r="C16" s="226"/>
      <c r="D16" s="228"/>
      <c r="E16" s="229"/>
      <c r="F16" s="229"/>
      <c r="G16" s="229"/>
      <c r="H16" s="235">
        <v>23.5</v>
      </c>
      <c r="I16" s="226"/>
      <c r="J16" s="233" t="s">
        <v>166</v>
      </c>
      <c r="K16" s="226"/>
      <c r="L16" s="228"/>
      <c r="M16" s="229"/>
      <c r="N16" s="229"/>
      <c r="O16" s="229"/>
      <c r="P16" s="235">
        <v>15.6</v>
      </c>
      <c r="Q16" s="226"/>
      <c r="R16" s="233" t="s">
        <v>166</v>
      </c>
      <c r="S16" s="226"/>
      <c r="T16" s="228"/>
      <c r="U16" s="229"/>
      <c r="V16" s="229"/>
      <c r="W16" s="229"/>
      <c r="X16" s="235">
        <v>5.9</v>
      </c>
      <c r="Y16" s="169"/>
    </row>
    <row r="17" spans="1:25" s="230" customFormat="1" ht="30" customHeight="1">
      <c r="A17" s="169"/>
      <c r="B17" s="246" t="s">
        <v>159</v>
      </c>
      <c r="C17" s="1097" t="s">
        <v>160</v>
      </c>
      <c r="D17" s="1097"/>
      <c r="E17" s="1094" t="s">
        <v>161</v>
      </c>
      <c r="F17" s="1094"/>
      <c r="G17" s="1094"/>
      <c r="H17" s="247" t="s">
        <v>188</v>
      </c>
      <c r="I17" s="169"/>
      <c r="J17" s="246" t="s">
        <v>159</v>
      </c>
      <c r="K17" s="1098" t="s">
        <v>160</v>
      </c>
      <c r="L17" s="1097"/>
      <c r="M17" s="1106" t="s">
        <v>161</v>
      </c>
      <c r="N17" s="1094"/>
      <c r="O17" s="1094"/>
      <c r="P17" s="247" t="s">
        <v>188</v>
      </c>
      <c r="Q17" s="169"/>
      <c r="R17" s="246" t="s">
        <v>159</v>
      </c>
      <c r="S17" s="1097" t="s">
        <v>160</v>
      </c>
      <c r="T17" s="1097"/>
      <c r="U17" s="1094" t="s">
        <v>161</v>
      </c>
      <c r="V17" s="1094"/>
      <c r="W17" s="1094"/>
      <c r="X17" s="247" t="s">
        <v>188</v>
      </c>
      <c r="Y17" s="169"/>
    </row>
    <row r="18" spans="1:25" s="230" customFormat="1" ht="21" customHeight="1">
      <c r="A18" s="169"/>
      <c r="B18" s="237" t="s">
        <v>3</v>
      </c>
      <c r="C18" s="1079" t="s">
        <v>170</v>
      </c>
      <c r="D18" s="1079"/>
      <c r="E18" s="236"/>
      <c r="F18" s="238">
        <v>450416</v>
      </c>
      <c r="G18" s="239"/>
      <c r="H18" s="240">
        <v>27.6</v>
      </c>
      <c r="I18" s="169"/>
      <c r="J18" s="248" t="s">
        <v>2</v>
      </c>
      <c r="K18" s="1078" t="s">
        <v>171</v>
      </c>
      <c r="L18" s="1078"/>
      <c r="M18" s="249"/>
      <c r="N18" s="250">
        <v>256140</v>
      </c>
      <c r="O18" s="251"/>
      <c r="P18" s="252">
        <v>23.6</v>
      </c>
      <c r="Q18" s="169"/>
      <c r="R18" s="244" t="s">
        <v>24</v>
      </c>
      <c r="S18" s="1092" t="s">
        <v>185</v>
      </c>
      <c r="T18" s="1092"/>
      <c r="U18" s="241"/>
      <c r="V18" s="242">
        <v>85607</v>
      </c>
      <c r="W18" s="243"/>
      <c r="X18" s="245">
        <v>21</v>
      </c>
      <c r="Y18" s="169"/>
    </row>
    <row r="19" spans="1:25" s="230" customFormat="1" ht="21" customHeight="1">
      <c r="A19" s="169"/>
      <c r="B19" s="244" t="s">
        <v>54</v>
      </c>
      <c r="C19" s="1092" t="s">
        <v>172</v>
      </c>
      <c r="D19" s="1092"/>
      <c r="E19" s="241"/>
      <c r="F19" s="242">
        <v>216461</v>
      </c>
      <c r="G19" s="243"/>
      <c r="H19" s="245">
        <v>13.3</v>
      </c>
      <c r="I19" s="169"/>
      <c r="J19" s="237" t="s">
        <v>23</v>
      </c>
      <c r="K19" s="1079" t="s">
        <v>184</v>
      </c>
      <c r="L19" s="1079"/>
      <c r="M19" s="236"/>
      <c r="N19" s="238">
        <v>189164</v>
      </c>
      <c r="O19" s="239"/>
      <c r="P19" s="240">
        <v>17.399999999999999</v>
      </c>
      <c r="Q19" s="169"/>
      <c r="R19" s="244" t="s">
        <v>25</v>
      </c>
      <c r="S19" s="1092" t="s">
        <v>173</v>
      </c>
      <c r="T19" s="1092"/>
      <c r="U19" s="241"/>
      <c r="V19" s="242">
        <v>66334</v>
      </c>
      <c r="W19" s="243"/>
      <c r="X19" s="245">
        <v>16.2</v>
      </c>
      <c r="Y19" s="169"/>
    </row>
    <row r="20" spans="1:25" ht="21" customHeight="1">
      <c r="A20" s="169"/>
      <c r="B20" s="244" t="s">
        <v>17</v>
      </c>
      <c r="C20" s="1092" t="s">
        <v>189</v>
      </c>
      <c r="D20" s="1092"/>
      <c r="E20" s="241"/>
      <c r="F20" s="242">
        <v>175605</v>
      </c>
      <c r="G20" s="243"/>
      <c r="H20" s="245">
        <v>10.8</v>
      </c>
      <c r="I20" s="169"/>
      <c r="J20" s="244" t="s">
        <v>22</v>
      </c>
      <c r="K20" s="1092" t="s">
        <v>424</v>
      </c>
      <c r="L20" s="1092"/>
      <c r="M20" s="241"/>
      <c r="N20" s="242">
        <v>110006</v>
      </c>
      <c r="O20" s="243"/>
      <c r="P20" s="245">
        <v>10.1</v>
      </c>
      <c r="Q20" s="169"/>
      <c r="R20" s="237" t="s">
        <v>26</v>
      </c>
      <c r="S20" s="1079" t="s">
        <v>186</v>
      </c>
      <c r="T20" s="1079"/>
      <c r="U20" s="236"/>
      <c r="V20" s="238">
        <v>65195</v>
      </c>
      <c r="W20" s="239"/>
      <c r="X20" s="240">
        <v>16</v>
      </c>
      <c r="Y20" s="169"/>
    </row>
    <row r="21" spans="1:25" ht="21" customHeight="1">
      <c r="A21" s="169"/>
      <c r="B21" s="657"/>
      <c r="C21" s="1091" t="s">
        <v>169</v>
      </c>
      <c r="D21" s="1091"/>
      <c r="E21" s="658"/>
      <c r="F21" s="659">
        <v>668696</v>
      </c>
      <c r="G21" s="660"/>
      <c r="H21" s="661">
        <v>41</v>
      </c>
      <c r="I21" s="169"/>
      <c r="J21" s="657"/>
      <c r="K21" s="1091" t="s">
        <v>169</v>
      </c>
      <c r="L21" s="1091"/>
      <c r="M21" s="658"/>
      <c r="N21" s="659">
        <v>536599</v>
      </c>
      <c r="O21" s="660"/>
      <c r="P21" s="661">
        <v>49.5</v>
      </c>
      <c r="Q21" s="169"/>
      <c r="R21" s="657"/>
      <c r="S21" s="1091" t="s">
        <v>169</v>
      </c>
      <c r="T21" s="1091"/>
      <c r="U21" s="658"/>
      <c r="V21" s="659">
        <v>65195</v>
      </c>
      <c r="W21" s="660"/>
      <c r="X21" s="661">
        <v>16</v>
      </c>
      <c r="Y21" s="169"/>
    </row>
    <row r="22" spans="1:25" ht="21" customHeight="1">
      <c r="A22" s="169"/>
      <c r="B22" s="226"/>
      <c r="C22" s="169"/>
      <c r="D22" s="169"/>
      <c r="E22" s="169"/>
      <c r="F22" s="169"/>
      <c r="G22" s="169"/>
      <c r="H22" s="169"/>
      <c r="I22" s="169"/>
      <c r="J22" s="226"/>
      <c r="K22" s="169"/>
      <c r="L22" s="169"/>
      <c r="M22" s="169"/>
      <c r="N22" s="169"/>
      <c r="O22" s="169"/>
      <c r="P22" s="169"/>
      <c r="Q22" s="169"/>
      <c r="R22" s="226"/>
      <c r="S22" s="169"/>
      <c r="T22" s="169"/>
      <c r="U22" s="169"/>
      <c r="V22" s="169"/>
      <c r="W22" s="169"/>
      <c r="X22" s="169"/>
      <c r="Y22" s="169"/>
    </row>
    <row r="23" spans="1:25" ht="17.100000000000001" customHeight="1">
      <c r="A23" s="169"/>
      <c r="B23" s="1100" t="s">
        <v>181</v>
      </c>
      <c r="C23" s="1101"/>
      <c r="D23" s="1101"/>
      <c r="E23" s="1101"/>
      <c r="F23" s="1101"/>
      <c r="G23" s="1101"/>
      <c r="H23" s="1102"/>
      <c r="I23" s="226"/>
      <c r="J23" s="226"/>
      <c r="K23" s="169"/>
      <c r="L23" s="169"/>
      <c r="M23" s="169"/>
      <c r="N23" s="169"/>
      <c r="O23" s="169"/>
      <c r="P23" s="169"/>
      <c r="Q23" s="169"/>
      <c r="R23" s="169"/>
      <c r="S23" s="169"/>
      <c r="T23" s="169"/>
      <c r="U23" s="169"/>
      <c r="V23" s="169"/>
      <c r="W23" s="169"/>
      <c r="X23" s="169"/>
      <c r="Y23" s="169"/>
    </row>
    <row r="24" spans="1:25" ht="15" customHeight="1">
      <c r="A24" s="169"/>
      <c r="B24" s="1095" t="s">
        <v>164</v>
      </c>
      <c r="C24" s="1096"/>
      <c r="D24" s="1096"/>
      <c r="E24" s="1096"/>
      <c r="F24" s="1096"/>
      <c r="G24" s="1096"/>
      <c r="H24" s="234">
        <v>684401</v>
      </c>
      <c r="I24" s="226"/>
      <c r="J24" s="226"/>
      <c r="K24" s="226"/>
      <c r="L24" s="226"/>
      <c r="M24" s="226"/>
      <c r="N24" s="226"/>
      <c r="O24" s="226"/>
      <c r="P24" s="226"/>
      <c r="Q24" s="226"/>
      <c r="R24" s="226"/>
      <c r="S24" s="169"/>
      <c r="T24" s="169"/>
      <c r="U24" s="169"/>
      <c r="V24" s="169"/>
      <c r="W24" s="169"/>
      <c r="X24" s="169"/>
      <c r="Y24" s="169"/>
    </row>
    <row r="25" spans="1:25" ht="15" customHeight="1">
      <c r="A25" s="169"/>
      <c r="B25" s="233" t="s">
        <v>166</v>
      </c>
      <c r="C25" s="226"/>
      <c r="D25" s="228"/>
      <c r="E25" s="229"/>
      <c r="F25" s="229"/>
      <c r="G25" s="229"/>
      <c r="H25" s="235">
        <v>9.8000000000000007</v>
      </c>
      <c r="I25" s="169"/>
      <c r="J25" s="226"/>
      <c r="K25" s="226"/>
      <c r="L25" s="226"/>
      <c r="M25" s="226"/>
      <c r="N25" s="226"/>
      <c r="O25" s="226"/>
      <c r="P25" s="226"/>
      <c r="Q25" s="226"/>
      <c r="R25" s="226"/>
      <c r="S25" s="169"/>
      <c r="T25" s="169"/>
      <c r="U25" s="169"/>
      <c r="V25" s="169"/>
      <c r="W25" s="169"/>
      <c r="X25" s="169"/>
      <c r="Y25" s="169"/>
    </row>
    <row r="26" spans="1:25" s="230" customFormat="1" ht="30" customHeight="1">
      <c r="A26" s="169"/>
      <c r="B26" s="246" t="s">
        <v>159</v>
      </c>
      <c r="C26" s="1097" t="s">
        <v>160</v>
      </c>
      <c r="D26" s="1097"/>
      <c r="E26" s="1094" t="s">
        <v>161</v>
      </c>
      <c r="F26" s="1094"/>
      <c r="G26" s="1094"/>
      <c r="H26" s="247" t="s">
        <v>188</v>
      </c>
      <c r="I26" s="169"/>
      <c r="J26" s="226"/>
      <c r="K26" s="169"/>
      <c r="L26" s="169"/>
      <c r="M26" s="169"/>
      <c r="N26" s="169"/>
      <c r="O26" s="169"/>
      <c r="P26" s="169"/>
      <c r="Q26" s="169"/>
      <c r="R26" s="169"/>
      <c r="S26" s="169"/>
      <c r="T26" s="169"/>
      <c r="U26" s="169"/>
      <c r="V26" s="169"/>
      <c r="W26" s="169"/>
      <c r="X26" s="169"/>
      <c r="Y26" s="169"/>
    </row>
    <row r="27" spans="1:25" s="230" customFormat="1" ht="21" customHeight="1">
      <c r="A27" s="169"/>
      <c r="B27" s="237" t="s">
        <v>3</v>
      </c>
      <c r="C27" s="1079" t="s">
        <v>174</v>
      </c>
      <c r="D27" s="1079"/>
      <c r="E27" s="236"/>
      <c r="F27" s="238">
        <v>216840</v>
      </c>
      <c r="G27" s="239"/>
      <c r="H27" s="240">
        <v>31.7</v>
      </c>
      <c r="I27" s="169"/>
      <c r="J27" s="226"/>
      <c r="K27" s="169"/>
      <c r="L27" s="169"/>
      <c r="M27" s="169"/>
      <c r="N27" s="169"/>
      <c r="O27" s="169"/>
      <c r="P27" s="169"/>
      <c r="Q27" s="169"/>
      <c r="R27" s="169"/>
      <c r="S27" s="169"/>
      <c r="T27" s="169"/>
      <c r="U27" s="169"/>
      <c r="V27" s="169"/>
      <c r="W27" s="169"/>
      <c r="X27" s="169"/>
      <c r="Y27" s="169"/>
    </row>
    <row r="28" spans="1:25" s="230" customFormat="1" ht="21" customHeight="1">
      <c r="A28" s="169"/>
      <c r="B28" s="253" t="s">
        <v>54</v>
      </c>
      <c r="C28" s="1093" t="s">
        <v>175</v>
      </c>
      <c r="D28" s="1093"/>
      <c r="E28" s="254"/>
      <c r="F28" s="255">
        <v>94340</v>
      </c>
      <c r="G28" s="256"/>
      <c r="H28" s="257">
        <v>13.8</v>
      </c>
      <c r="I28" s="169"/>
      <c r="J28" s="226"/>
      <c r="K28" s="169"/>
      <c r="L28" s="169"/>
      <c r="M28" s="169"/>
      <c r="N28" s="169"/>
      <c r="O28" s="169"/>
      <c r="P28" s="169"/>
      <c r="Q28" s="169"/>
      <c r="R28" s="169"/>
      <c r="S28" s="169"/>
      <c r="T28" s="169"/>
      <c r="U28" s="169"/>
      <c r="V28" s="169"/>
      <c r="W28" s="169"/>
      <c r="X28" s="169"/>
      <c r="Y28" s="169"/>
    </row>
    <row r="29" spans="1:25" ht="21" customHeight="1">
      <c r="A29" s="169"/>
      <c r="B29" s="244" t="s">
        <v>17</v>
      </c>
      <c r="C29" s="1092" t="s">
        <v>425</v>
      </c>
      <c r="D29" s="1092"/>
      <c r="E29" s="241"/>
      <c r="F29" s="242">
        <v>69856</v>
      </c>
      <c r="G29" s="243"/>
      <c r="H29" s="245">
        <v>10.199999999999999</v>
      </c>
      <c r="I29" s="169"/>
      <c r="J29" s="226"/>
      <c r="K29" s="169"/>
      <c r="L29" s="169"/>
      <c r="M29" s="169"/>
      <c r="N29" s="169"/>
      <c r="O29" s="169"/>
      <c r="P29" s="169"/>
      <c r="Q29" s="169"/>
      <c r="R29" s="169"/>
      <c r="S29" s="169"/>
      <c r="T29" s="169"/>
      <c r="U29" s="169"/>
      <c r="V29" s="169"/>
      <c r="W29" s="169"/>
      <c r="X29" s="169"/>
      <c r="Y29" s="169"/>
    </row>
    <row r="30" spans="1:25" ht="21" customHeight="1">
      <c r="A30" s="169"/>
      <c r="B30" s="657"/>
      <c r="C30" s="1091" t="s">
        <v>169</v>
      </c>
      <c r="D30" s="1091"/>
      <c r="E30" s="658"/>
      <c r="F30" s="659">
        <v>254400</v>
      </c>
      <c r="G30" s="660"/>
      <c r="H30" s="661">
        <v>37.200000000000003</v>
      </c>
      <c r="I30" s="169"/>
      <c r="J30" s="226"/>
      <c r="K30" s="169"/>
      <c r="L30" s="169"/>
      <c r="M30" s="169"/>
      <c r="N30" s="169"/>
      <c r="O30" s="169"/>
      <c r="P30" s="169"/>
      <c r="Q30" s="169"/>
      <c r="R30" s="169"/>
      <c r="S30" s="169"/>
      <c r="T30" s="169"/>
      <c r="U30" s="169"/>
      <c r="V30" s="169"/>
      <c r="W30" s="169"/>
      <c r="X30" s="169"/>
      <c r="Y30" s="169"/>
    </row>
    <row r="31" spans="1:25" ht="7.5" customHeight="1">
      <c r="A31" s="169"/>
      <c r="B31" s="138"/>
      <c r="C31" s="169"/>
      <c r="D31" s="169"/>
      <c r="E31" s="169"/>
      <c r="F31" s="169"/>
      <c r="G31" s="169"/>
      <c r="H31" s="169"/>
      <c r="I31" s="169"/>
      <c r="J31" s="226"/>
      <c r="K31" s="169"/>
      <c r="L31" s="169"/>
      <c r="M31" s="169"/>
      <c r="N31" s="169"/>
      <c r="O31" s="169"/>
      <c r="P31" s="169"/>
      <c r="Q31" s="169"/>
      <c r="R31" s="169"/>
      <c r="S31" s="169"/>
      <c r="T31" s="169"/>
      <c r="U31" s="169"/>
      <c r="V31" s="169"/>
      <c r="W31" s="169"/>
      <c r="X31" s="169"/>
      <c r="Y31" s="169"/>
    </row>
    <row r="32" spans="1:25" ht="17.25" customHeight="1">
      <c r="A32" s="169"/>
      <c r="B32" s="231" t="s">
        <v>534</v>
      </c>
      <c r="C32" s="169"/>
      <c r="D32" s="169"/>
      <c r="E32" s="169"/>
      <c r="F32" s="169"/>
      <c r="G32" s="169"/>
      <c r="H32" s="169"/>
      <c r="I32" s="169"/>
      <c r="J32" s="169"/>
      <c r="K32" s="169"/>
      <c r="L32" s="169"/>
      <c r="M32" s="169"/>
      <c r="N32" s="169"/>
      <c r="O32" s="169"/>
      <c r="P32" s="169"/>
      <c r="Q32" s="169"/>
      <c r="R32" s="169"/>
      <c r="S32" s="169"/>
      <c r="T32" s="169"/>
      <c r="U32" s="169"/>
      <c r="V32" s="169"/>
      <c r="W32" s="169"/>
      <c r="X32" s="169"/>
      <c r="Y32" s="169"/>
    </row>
    <row r="33" spans="1:25" ht="21" customHeight="1">
      <c r="A33" s="169"/>
      <c r="B33" s="223"/>
      <c r="C33" s="169"/>
      <c r="D33" s="169"/>
      <c r="E33" s="169"/>
      <c r="F33" s="169"/>
      <c r="G33" s="169"/>
      <c r="H33" s="169"/>
      <c r="I33" s="169"/>
      <c r="J33" s="169"/>
      <c r="K33" s="169"/>
      <c r="L33" s="169"/>
      <c r="M33" s="169"/>
      <c r="N33" s="169"/>
      <c r="O33" s="169"/>
      <c r="P33" s="169"/>
      <c r="Q33" s="169"/>
      <c r="R33" s="169"/>
      <c r="S33" s="169"/>
      <c r="T33" s="169"/>
      <c r="U33" s="169"/>
      <c r="V33" s="169"/>
      <c r="W33" s="169"/>
      <c r="X33" s="169"/>
      <c r="Y33" s="169"/>
    </row>
    <row r="34" spans="1:25">
      <c r="A34" s="169"/>
      <c r="B34" s="227"/>
      <c r="C34" s="169"/>
      <c r="D34" s="169"/>
      <c r="E34" s="169"/>
      <c r="F34" s="169"/>
      <c r="G34" s="169"/>
      <c r="H34" s="169"/>
      <c r="I34" s="169"/>
      <c r="J34" s="169"/>
      <c r="K34" s="169"/>
      <c r="L34" s="169"/>
      <c r="M34" s="169"/>
      <c r="N34" s="169"/>
      <c r="O34" s="169"/>
      <c r="P34" s="169"/>
      <c r="Q34" s="169"/>
      <c r="R34" s="169"/>
      <c r="S34" s="169"/>
      <c r="T34" s="169"/>
      <c r="U34" s="169"/>
      <c r="V34" s="169"/>
      <c r="W34" s="169"/>
      <c r="X34" s="169"/>
      <c r="Y34" s="169"/>
    </row>
    <row r="35" spans="1:25" ht="39.75" customHeight="1">
      <c r="A35" s="169"/>
      <c r="B35" s="226"/>
      <c r="C35" s="169"/>
      <c r="D35" s="169"/>
      <c r="E35" s="169"/>
      <c r="F35" s="169"/>
      <c r="G35" s="169"/>
      <c r="H35" s="169"/>
      <c r="I35" s="169"/>
      <c r="J35" s="169"/>
      <c r="K35" s="169"/>
      <c r="L35" s="169"/>
      <c r="M35" s="169"/>
      <c r="N35" s="169"/>
      <c r="O35" s="169"/>
      <c r="P35" s="169"/>
      <c r="Q35" s="169"/>
      <c r="R35" s="169"/>
      <c r="S35" s="169"/>
      <c r="T35" s="169"/>
      <c r="U35" s="169"/>
      <c r="V35" s="169"/>
      <c r="W35" s="169"/>
      <c r="X35" s="169"/>
      <c r="Y35" s="169"/>
    </row>
    <row r="36" spans="1:25" ht="21" customHeight="1">
      <c r="A36" s="169"/>
      <c r="B36" s="226"/>
      <c r="C36" s="169"/>
      <c r="D36" s="169"/>
      <c r="E36" s="169"/>
      <c r="F36" s="169"/>
      <c r="G36" s="169"/>
      <c r="H36" s="169"/>
      <c r="I36" s="169"/>
      <c r="J36" s="169"/>
      <c r="K36" s="169"/>
      <c r="L36" s="169"/>
      <c r="M36" s="169"/>
      <c r="N36" s="169"/>
      <c r="O36" s="169"/>
      <c r="P36" s="169"/>
      <c r="Q36" s="169"/>
      <c r="R36" s="169"/>
      <c r="S36" s="169"/>
      <c r="T36" s="169"/>
      <c r="U36" s="169"/>
      <c r="V36" s="169"/>
      <c r="W36" s="169"/>
      <c r="X36" s="169"/>
      <c r="Y36" s="169"/>
    </row>
    <row r="37" spans="1:25">
      <c r="A37" s="169"/>
      <c r="B37" s="226"/>
      <c r="C37" s="169"/>
      <c r="D37" s="169"/>
      <c r="E37" s="169"/>
      <c r="F37" s="169"/>
      <c r="G37" s="169"/>
      <c r="H37" s="169"/>
      <c r="I37" s="169"/>
      <c r="J37" s="169"/>
      <c r="K37" s="169"/>
      <c r="L37" s="169"/>
      <c r="M37" s="169"/>
      <c r="N37" s="169"/>
      <c r="O37" s="169"/>
      <c r="P37" s="169"/>
      <c r="Q37" s="169"/>
      <c r="R37" s="169"/>
      <c r="S37" s="169"/>
      <c r="T37" s="169"/>
      <c r="U37" s="169"/>
      <c r="V37" s="169"/>
      <c r="W37" s="169"/>
      <c r="X37" s="169"/>
      <c r="Y37" s="169"/>
    </row>
    <row r="38" spans="1:25">
      <c r="A38" s="169"/>
      <c r="B38" s="169"/>
      <c r="C38" s="169"/>
      <c r="D38" s="169"/>
      <c r="E38" s="169"/>
      <c r="F38" s="169"/>
      <c r="G38" s="169"/>
      <c r="H38" s="169"/>
      <c r="I38" s="169"/>
      <c r="J38" s="169"/>
      <c r="K38" s="169"/>
      <c r="L38" s="169"/>
      <c r="M38" s="169"/>
      <c r="N38" s="169"/>
      <c r="O38" s="169"/>
      <c r="P38" s="169"/>
      <c r="Q38" s="169"/>
      <c r="R38" s="169"/>
      <c r="S38" s="169"/>
      <c r="T38" s="169"/>
      <c r="U38" s="169"/>
      <c r="V38" s="169"/>
      <c r="W38" s="169"/>
      <c r="X38" s="169"/>
      <c r="Y38" s="169"/>
    </row>
    <row r="39" spans="1:25">
      <c r="A39" s="169"/>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row>
  </sheetData>
  <sheetProtection algorithmName="SHA-512" hashValue="mgxnlUFsqpzAc/i348/lodiPyEf5Kg6UkPeUaHbWISb2RBm+0ZWe27XsZFgAMXLCezG3xYeKOfBHeAaHj3pdmQ==" saltValue="6rVTtnNwhKGGzGcNyZbhEg==" spinCount="100000" sheet="1" objects="1" scenarios="1" autoFilter="0"/>
  <mergeCells count="56">
    <mergeCell ref="R5:X5"/>
    <mergeCell ref="R14:X14"/>
    <mergeCell ref="B23:H23"/>
    <mergeCell ref="B5:H5"/>
    <mergeCell ref="J5:P5"/>
    <mergeCell ref="B14:H14"/>
    <mergeCell ref="J14:P14"/>
    <mergeCell ref="E8:G8"/>
    <mergeCell ref="E17:G17"/>
    <mergeCell ref="M8:O8"/>
    <mergeCell ref="M17:O17"/>
    <mergeCell ref="U8:W8"/>
    <mergeCell ref="U17:W17"/>
    <mergeCell ref="K8:L8"/>
    <mergeCell ref="S8:T8"/>
    <mergeCell ref="C17:D17"/>
    <mergeCell ref="K17:L17"/>
    <mergeCell ref="S17:T17"/>
    <mergeCell ref="C26:D26"/>
    <mergeCell ref="K9:L9"/>
    <mergeCell ref="K10:L10"/>
    <mergeCell ref="K11:L11"/>
    <mergeCell ref="K12:L12"/>
    <mergeCell ref="S9:T9"/>
    <mergeCell ref="S10:T10"/>
    <mergeCell ref="S11:T11"/>
    <mergeCell ref="S12:T12"/>
    <mergeCell ref="B24:G24"/>
    <mergeCell ref="C18:D18"/>
    <mergeCell ref="C19:D19"/>
    <mergeCell ref="C20:D20"/>
    <mergeCell ref="C21:D21"/>
    <mergeCell ref="B6:G6"/>
    <mergeCell ref="J6:O6"/>
    <mergeCell ref="R6:W6"/>
    <mergeCell ref="B15:G15"/>
    <mergeCell ref="J15:O15"/>
    <mergeCell ref="R15:W15"/>
    <mergeCell ref="C8:D8"/>
    <mergeCell ref="C9:D9"/>
    <mergeCell ref="C10:D10"/>
    <mergeCell ref="C11:D11"/>
    <mergeCell ref="C12:D12"/>
    <mergeCell ref="K21:L21"/>
    <mergeCell ref="S21:T21"/>
    <mergeCell ref="C30:D30"/>
    <mergeCell ref="K18:L18"/>
    <mergeCell ref="K19:L19"/>
    <mergeCell ref="K20:L20"/>
    <mergeCell ref="S18:T18"/>
    <mergeCell ref="S19:T19"/>
    <mergeCell ref="S20:T20"/>
    <mergeCell ref="C27:D27"/>
    <mergeCell ref="C28:D28"/>
    <mergeCell ref="C29:D29"/>
    <mergeCell ref="E26:G26"/>
  </mergeCells>
  <phoneticPr fontId="22"/>
  <printOptions horizontalCentered="1" verticalCentered="1"/>
  <pageMargins left="0" right="0" top="0" bottom="0" header="0" footer="0"/>
  <pageSetup paperSize="9" scale="81"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D52"/>
  <sheetViews>
    <sheetView view="pageBreakPreview" zoomScaleNormal="85" zoomScaleSheetLayoutView="100" workbookViewId="0">
      <selection activeCell="AD30" sqref="AD30"/>
    </sheetView>
  </sheetViews>
  <sheetFormatPr defaultColWidth="9.140625" defaultRowHeight="12.75"/>
  <cols>
    <col min="1" max="1" width="11" style="155" customWidth="1"/>
    <col min="2" max="2" width="13" style="155" customWidth="1"/>
    <col min="3" max="3" width="2.140625" style="155" customWidth="1"/>
    <col min="4" max="4" width="18.5703125" style="155" customWidth="1"/>
    <col min="5" max="28" width="5.85546875" style="155" customWidth="1"/>
    <col min="29" max="29" width="11" style="155" customWidth="1"/>
    <col min="30" max="30" width="11.140625" style="155" customWidth="1"/>
    <col min="31" max="16384" width="9.140625" style="155"/>
  </cols>
  <sheetData>
    <row r="1" spans="1:29" ht="58.5" customHeight="1">
      <c r="A1" s="158"/>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row>
    <row r="2" spans="1:29" ht="20.25" customHeight="1">
      <c r="A2" s="141"/>
      <c r="B2" s="160"/>
      <c r="C2" s="160"/>
      <c r="D2" s="160"/>
      <c r="E2" s="158"/>
      <c r="F2" s="158"/>
      <c r="G2" s="158"/>
      <c r="H2" s="158"/>
      <c r="I2" s="158"/>
      <c r="J2" s="158"/>
      <c r="K2" s="158"/>
      <c r="L2" s="158"/>
      <c r="M2" s="158"/>
      <c r="N2" s="158"/>
      <c r="O2" s="158"/>
      <c r="P2" s="158"/>
      <c r="Q2" s="158"/>
      <c r="R2" s="158"/>
      <c r="S2" s="158"/>
      <c r="T2" s="158"/>
      <c r="U2" s="158"/>
      <c r="V2" s="158"/>
      <c r="W2" s="158"/>
      <c r="X2" s="158"/>
      <c r="Y2" s="158"/>
      <c r="Z2" s="158"/>
      <c r="AA2" s="158"/>
      <c r="AB2" s="158"/>
      <c r="AC2" s="158"/>
    </row>
    <row r="3" spans="1:29" ht="12" customHeight="1">
      <c r="A3" s="158"/>
      <c r="B3" s="158"/>
      <c r="C3" s="158"/>
      <c r="D3" s="158"/>
      <c r="E3" s="158"/>
      <c r="F3" s="258"/>
      <c r="G3" s="158"/>
      <c r="H3" s="258"/>
      <c r="I3" s="158"/>
      <c r="J3" s="258"/>
      <c r="K3" s="158"/>
      <c r="L3" s="258"/>
      <c r="M3" s="158"/>
      <c r="N3" s="258"/>
      <c r="O3" s="158"/>
      <c r="P3" s="258"/>
      <c r="Q3" s="158"/>
      <c r="R3" s="258"/>
      <c r="S3" s="158"/>
      <c r="T3" s="258"/>
      <c r="U3" s="158"/>
      <c r="V3" s="258"/>
      <c r="W3" s="158"/>
      <c r="X3" s="258"/>
      <c r="Y3" s="158"/>
      <c r="Z3" s="258"/>
      <c r="AA3" s="158"/>
      <c r="AB3" s="258"/>
      <c r="AC3" s="158"/>
    </row>
    <row r="4" spans="1:29" ht="18.75" customHeight="1">
      <c r="A4" s="158"/>
      <c r="B4" s="158"/>
      <c r="C4" s="158"/>
      <c r="D4" s="158"/>
      <c r="E4" s="158"/>
      <c r="F4" s="158"/>
      <c r="G4" s="158"/>
      <c r="H4" s="158"/>
      <c r="I4" s="158"/>
      <c r="J4" s="158"/>
      <c r="K4" s="158"/>
      <c r="L4" s="158"/>
      <c r="M4" s="158"/>
      <c r="N4" s="158"/>
      <c r="O4" s="158"/>
      <c r="P4" s="158"/>
      <c r="Q4" s="158"/>
      <c r="R4" s="158"/>
      <c r="S4" s="158"/>
      <c r="T4" s="158"/>
      <c r="U4" s="158"/>
      <c r="V4" s="158"/>
      <c r="W4" s="158"/>
      <c r="X4" s="158"/>
      <c r="Y4" s="158"/>
      <c r="Z4" s="778"/>
      <c r="AA4" s="158"/>
      <c r="AB4" s="158"/>
      <c r="AC4" s="158"/>
    </row>
    <row r="5" spans="1:29" ht="28.5" customHeight="1">
      <c r="A5" s="158"/>
      <c r="B5" s="158"/>
      <c r="C5" s="158"/>
      <c r="D5" s="158"/>
      <c r="E5" s="158"/>
      <c r="F5" s="158"/>
      <c r="G5" s="158"/>
      <c r="H5" s="158"/>
      <c r="I5" s="158"/>
      <c r="J5" s="158"/>
      <c r="K5" s="158"/>
      <c r="L5" s="158"/>
      <c r="M5" s="158"/>
      <c r="N5" s="158"/>
      <c r="O5" s="158"/>
      <c r="P5" s="158"/>
      <c r="Q5" s="158"/>
      <c r="R5" s="158"/>
      <c r="S5" s="158"/>
      <c r="T5" s="158"/>
      <c r="U5" s="158"/>
      <c r="V5" s="158"/>
      <c r="W5" s="158"/>
      <c r="X5" s="158"/>
      <c r="Y5" s="158"/>
      <c r="Z5" s="778"/>
      <c r="AA5" s="158"/>
      <c r="AB5" s="264" t="s">
        <v>730</v>
      </c>
      <c r="AC5" s="158"/>
    </row>
    <row r="6" spans="1:29" ht="24" customHeight="1">
      <c r="A6" s="158"/>
      <c r="B6" s="1128"/>
      <c r="C6" s="1128"/>
      <c r="D6" s="1128"/>
      <c r="E6" s="1117">
        <v>2012</v>
      </c>
      <c r="F6" s="1117"/>
      <c r="G6" s="1127">
        <v>2013</v>
      </c>
      <c r="H6" s="1022"/>
      <c r="I6" s="1127">
        <v>2014</v>
      </c>
      <c r="J6" s="1022"/>
      <c r="K6" s="1127">
        <v>2015</v>
      </c>
      <c r="L6" s="1022"/>
      <c r="M6" s="1127">
        <v>2016</v>
      </c>
      <c r="N6" s="1022"/>
      <c r="O6" s="1127">
        <v>2017</v>
      </c>
      <c r="P6" s="1022"/>
      <c r="Q6" s="1127">
        <v>2018</v>
      </c>
      <c r="R6" s="1022"/>
      <c r="S6" s="1127">
        <v>2019</v>
      </c>
      <c r="T6" s="1022"/>
      <c r="U6" s="1127">
        <v>2020</v>
      </c>
      <c r="V6" s="1022"/>
      <c r="W6" s="1127">
        <v>2021</v>
      </c>
      <c r="X6" s="1022"/>
      <c r="Y6" s="1125">
        <v>2022</v>
      </c>
      <c r="Z6" s="1020"/>
      <c r="AA6" s="1111" t="s">
        <v>142</v>
      </c>
      <c r="AB6" s="1112"/>
      <c r="AC6" s="158"/>
    </row>
    <row r="7" spans="1:29" ht="18.95" customHeight="1">
      <c r="A7" s="158"/>
      <c r="B7" s="1129"/>
      <c r="C7" s="1129"/>
      <c r="D7" s="1129"/>
      <c r="E7" s="1130"/>
      <c r="F7" s="1130"/>
      <c r="G7" s="1072"/>
      <c r="H7" s="1072"/>
      <c r="I7" s="1072"/>
      <c r="J7" s="1072"/>
      <c r="K7" s="1072"/>
      <c r="L7" s="1072"/>
      <c r="M7" s="1072"/>
      <c r="N7" s="1072"/>
      <c r="O7" s="1072"/>
      <c r="P7" s="1072"/>
      <c r="Q7" s="1072"/>
      <c r="R7" s="1072"/>
      <c r="S7" s="1072"/>
      <c r="T7" s="1072"/>
      <c r="U7" s="1072"/>
      <c r="V7" s="1072"/>
      <c r="W7" s="1072"/>
      <c r="X7" s="1072"/>
      <c r="Y7" s="1071"/>
      <c r="Z7" s="1126"/>
      <c r="AA7" s="1122" t="s">
        <v>101</v>
      </c>
      <c r="AB7" s="1123"/>
      <c r="AC7" s="158"/>
    </row>
    <row r="8" spans="1:29" ht="18" customHeight="1">
      <c r="A8" s="158"/>
      <c r="B8" s="1121" t="s">
        <v>594</v>
      </c>
      <c r="C8" s="1107"/>
      <c r="D8" s="1107"/>
      <c r="E8" s="1119">
        <v>442</v>
      </c>
      <c r="F8" s="1119"/>
      <c r="G8" s="1119">
        <v>460</v>
      </c>
      <c r="H8" s="1119"/>
      <c r="I8" s="1119">
        <v>449</v>
      </c>
      <c r="J8" s="1119"/>
      <c r="K8" s="1119">
        <v>406</v>
      </c>
      <c r="L8" s="1119"/>
      <c r="M8" s="1119">
        <v>372</v>
      </c>
      <c r="N8" s="1119"/>
      <c r="O8" s="1119">
        <v>383</v>
      </c>
      <c r="P8" s="1119"/>
      <c r="Q8" s="1119">
        <v>369</v>
      </c>
      <c r="R8" s="1119"/>
      <c r="S8" s="1119">
        <v>362</v>
      </c>
      <c r="T8" s="1119"/>
      <c r="U8" s="1119">
        <v>365</v>
      </c>
      <c r="V8" s="1119"/>
      <c r="W8" s="1119">
        <v>415</v>
      </c>
      <c r="X8" s="1119"/>
      <c r="Y8" s="1119">
        <v>405</v>
      </c>
      <c r="Z8" s="1119"/>
      <c r="AA8" s="1124">
        <v>-0.87454965965799714</v>
      </c>
      <c r="AB8" s="1119"/>
      <c r="AC8" s="158"/>
    </row>
    <row r="9" spans="1:29" ht="18" customHeight="1">
      <c r="A9" s="158"/>
      <c r="B9" s="1120" t="s">
        <v>595</v>
      </c>
      <c r="C9" s="1120"/>
      <c r="D9" s="1120"/>
      <c r="E9" s="1116">
        <v>-0.60000000000000053</v>
      </c>
      <c r="F9" s="1116"/>
      <c r="G9" s="1116">
        <v>4.0999999999999925</v>
      </c>
      <c r="H9" s="1116"/>
      <c r="I9" s="1116">
        <v>-2.4000000000000021</v>
      </c>
      <c r="J9" s="1116"/>
      <c r="K9" s="1116">
        <v>-9.5999999999999979</v>
      </c>
      <c r="L9" s="1116"/>
      <c r="M9" s="1116">
        <v>-8.2999999999999972</v>
      </c>
      <c r="N9" s="1116"/>
      <c r="O9" s="1116">
        <v>2.8999999999999915</v>
      </c>
      <c r="P9" s="1116"/>
      <c r="Q9" s="1116">
        <v>-3.8000000000000034</v>
      </c>
      <c r="R9" s="1116"/>
      <c r="S9" s="1116">
        <v>-1.8000000000000016</v>
      </c>
      <c r="T9" s="1116"/>
      <c r="U9" s="1116">
        <v>1.0000000000000009</v>
      </c>
      <c r="V9" s="1116"/>
      <c r="W9" s="1116">
        <v>13.700000000000001</v>
      </c>
      <c r="X9" s="1116"/>
      <c r="Y9" s="1116">
        <v>-2.6000000000000023</v>
      </c>
      <c r="Z9" s="1116"/>
      <c r="AA9" s="1110" t="s">
        <v>53</v>
      </c>
      <c r="AB9" s="1110"/>
      <c r="AC9" s="158"/>
    </row>
    <row r="10" spans="1:29" ht="12" customHeight="1">
      <c r="A10" s="158"/>
      <c r="B10" s="768" t="s">
        <v>192</v>
      </c>
      <c r="C10" s="225"/>
      <c r="D10" s="259"/>
      <c r="E10" s="260"/>
      <c r="F10" s="260"/>
      <c r="G10" s="260"/>
      <c r="H10" s="260"/>
      <c r="I10" s="260"/>
      <c r="J10" s="260"/>
      <c r="K10" s="260"/>
      <c r="L10" s="260"/>
      <c r="M10" s="260"/>
      <c r="N10" s="260"/>
      <c r="O10" s="260"/>
      <c r="P10" s="260"/>
      <c r="Q10" s="260"/>
      <c r="R10" s="260"/>
      <c r="S10" s="260"/>
      <c r="T10" s="260"/>
      <c r="U10" s="260"/>
      <c r="V10" s="260"/>
      <c r="W10" s="260"/>
      <c r="X10" s="260"/>
      <c r="Y10" s="260"/>
      <c r="Z10" s="260"/>
      <c r="AA10" s="261"/>
      <c r="AB10" s="261"/>
      <c r="AC10" s="158"/>
    </row>
    <row r="11" spans="1:29" ht="8.1" customHeight="1">
      <c r="A11" s="158"/>
      <c r="B11" s="768" t="s">
        <v>81</v>
      </c>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778"/>
      <c r="AA11" s="158"/>
      <c r="AB11" s="158"/>
      <c r="AC11" s="158"/>
    </row>
    <row r="12" spans="1:29" ht="12" customHeight="1">
      <c r="A12" s="158"/>
      <c r="B12" s="139"/>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778"/>
      <c r="AA12" s="158"/>
      <c r="AB12" s="158"/>
      <c r="AC12" s="158"/>
    </row>
    <row r="13" spans="1:29" ht="12" hidden="1" customHeight="1">
      <c r="A13" s="158"/>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778"/>
      <c r="AA13" s="158"/>
      <c r="AB13" s="158"/>
      <c r="AC13" s="158"/>
    </row>
    <row r="14" spans="1:29" ht="12" hidden="1" customHeight="1">
      <c r="A14" s="158"/>
      <c r="B14" s="158"/>
      <c r="C14" s="158"/>
      <c r="D14" s="158"/>
      <c r="E14" s="158"/>
      <c r="F14" s="158"/>
      <c r="G14" s="158"/>
      <c r="H14" s="158"/>
      <c r="I14" s="158"/>
      <c r="J14" s="158"/>
      <c r="K14" s="158"/>
      <c r="L14" s="158"/>
      <c r="M14" s="158"/>
      <c r="N14" s="158"/>
      <c r="O14" s="158"/>
      <c r="P14" s="158"/>
      <c r="Q14" s="158"/>
      <c r="R14" s="158"/>
      <c r="S14" s="158"/>
      <c r="T14" s="158"/>
      <c r="U14" s="158"/>
      <c r="V14" s="158"/>
      <c r="W14" s="158"/>
      <c r="X14" s="158"/>
      <c r="Y14" s="158"/>
      <c r="Z14" s="778"/>
      <c r="AA14" s="158"/>
      <c r="AB14" s="158"/>
      <c r="AC14" s="158"/>
    </row>
    <row r="15" spans="1:29" ht="15" hidden="1" customHeight="1">
      <c r="A15" s="158"/>
      <c r="B15" s="158"/>
      <c r="C15" s="158"/>
      <c r="D15" s="158"/>
      <c r="E15" s="158"/>
      <c r="F15" s="158"/>
      <c r="G15" s="158"/>
      <c r="H15" s="158"/>
      <c r="I15" s="158"/>
      <c r="J15" s="158"/>
      <c r="K15" s="158"/>
      <c r="L15" s="158"/>
      <c r="M15" s="158"/>
      <c r="N15" s="158"/>
      <c r="O15" s="158"/>
      <c r="P15" s="158"/>
      <c r="Q15" s="158"/>
      <c r="R15" s="158"/>
      <c r="S15" s="158"/>
      <c r="T15" s="158"/>
      <c r="U15" s="158"/>
      <c r="V15" s="158"/>
      <c r="W15" s="158"/>
      <c r="X15" s="158"/>
      <c r="Y15" s="158"/>
      <c r="Z15" s="778"/>
      <c r="AA15" s="158"/>
      <c r="AB15" s="158"/>
      <c r="AC15" s="158"/>
    </row>
    <row r="16" spans="1:29" ht="15" hidden="1" customHeight="1">
      <c r="A16" s="158"/>
      <c r="B16" s="158"/>
      <c r="C16" s="158"/>
      <c r="D16" s="158"/>
      <c r="E16" s="158"/>
      <c r="F16" s="158"/>
      <c r="G16" s="158"/>
      <c r="H16" s="158"/>
      <c r="I16" s="158"/>
      <c r="J16" s="158"/>
      <c r="K16" s="158"/>
      <c r="L16" s="158"/>
      <c r="M16" s="158"/>
      <c r="N16" s="158"/>
      <c r="O16" s="158"/>
      <c r="P16" s="158"/>
      <c r="Q16" s="158"/>
      <c r="R16" s="158"/>
      <c r="S16" s="158"/>
      <c r="T16" s="158"/>
      <c r="U16" s="158"/>
      <c r="V16" s="158"/>
      <c r="W16" s="158"/>
      <c r="X16" s="158"/>
      <c r="Y16" s="158"/>
      <c r="Z16" s="778"/>
      <c r="AA16" s="158"/>
      <c r="AB16" s="778"/>
      <c r="AC16" s="158"/>
    </row>
    <row r="17" spans="1:30" ht="15" hidden="1" customHeight="1">
      <c r="A17" s="158"/>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778"/>
      <c r="AA17" s="158"/>
      <c r="AB17" s="778"/>
      <c r="AC17" s="158"/>
    </row>
    <row r="18" spans="1:30" ht="15" hidden="1" customHeight="1">
      <c r="A18" s="158"/>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778"/>
      <c r="AA18" s="158"/>
      <c r="AB18" s="778"/>
      <c r="AC18" s="158"/>
    </row>
    <row r="19" spans="1:30" ht="15" hidden="1" customHeight="1">
      <c r="A19" s="158"/>
      <c r="B19" s="158"/>
      <c r="C19" s="158"/>
      <c r="D19" s="158"/>
      <c r="E19" s="158"/>
      <c r="F19" s="158"/>
      <c r="G19" s="158"/>
      <c r="H19" s="158"/>
      <c r="I19" s="158"/>
      <c r="J19" s="158"/>
      <c r="K19" s="158"/>
      <c r="L19" s="158"/>
      <c r="M19" s="158"/>
      <c r="N19" s="158"/>
      <c r="O19" s="158"/>
      <c r="P19" s="158"/>
      <c r="Q19" s="158"/>
      <c r="R19" s="158"/>
      <c r="S19" s="158"/>
      <c r="T19" s="158"/>
      <c r="U19" s="158"/>
      <c r="V19" s="158"/>
      <c r="W19" s="158"/>
      <c r="X19" s="158"/>
      <c r="Y19" s="158"/>
      <c r="Z19" s="778"/>
      <c r="AA19" s="158"/>
      <c r="AB19" s="778"/>
      <c r="AC19" s="158"/>
    </row>
    <row r="20" spans="1:30" ht="15" hidden="1" customHeight="1">
      <c r="A20" s="158"/>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778"/>
      <c r="AA20" s="158"/>
      <c r="AB20" s="778"/>
      <c r="AC20" s="158"/>
    </row>
    <row r="21" spans="1:30" ht="15" hidden="1" customHeight="1">
      <c r="A21" s="158"/>
      <c r="B21" s="158"/>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778"/>
      <c r="AA21" s="158"/>
      <c r="AB21" s="778"/>
      <c r="AC21" s="158"/>
    </row>
    <row r="22" spans="1:30" ht="31.5" hidden="1" customHeight="1">
      <c r="A22" s="158"/>
      <c r="B22" s="158"/>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778"/>
      <c r="AA22" s="158"/>
      <c r="AB22" s="778"/>
      <c r="AC22" s="158"/>
    </row>
    <row r="23" spans="1:30" ht="25.5" customHeight="1">
      <c r="A23" s="158"/>
      <c r="B23" s="158"/>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778"/>
      <c r="AA23" s="158"/>
      <c r="AB23" s="265" t="s">
        <v>731</v>
      </c>
      <c r="AC23" s="158"/>
    </row>
    <row r="24" spans="1:30" ht="24" customHeight="1">
      <c r="A24" s="158"/>
      <c r="B24" s="515"/>
      <c r="C24" s="515"/>
      <c r="D24" s="515"/>
      <c r="E24" s="1117">
        <v>2012</v>
      </c>
      <c r="F24" s="1117"/>
      <c r="G24" s="1022">
        <v>2013</v>
      </c>
      <c r="H24" s="1022"/>
      <c r="I24" s="1022">
        <v>2014</v>
      </c>
      <c r="J24" s="1022"/>
      <c r="K24" s="1022">
        <v>2015</v>
      </c>
      <c r="L24" s="1022"/>
      <c r="M24" s="1022">
        <v>2016</v>
      </c>
      <c r="N24" s="1022"/>
      <c r="O24" s="1022">
        <v>2017</v>
      </c>
      <c r="P24" s="1022"/>
      <c r="Q24" s="1022">
        <v>2018</v>
      </c>
      <c r="R24" s="1022"/>
      <c r="S24" s="1022">
        <v>2019</v>
      </c>
      <c r="T24" s="1022"/>
      <c r="U24" s="1022">
        <v>2020</v>
      </c>
      <c r="V24" s="1022"/>
      <c r="W24" s="1022">
        <v>2021</v>
      </c>
      <c r="X24" s="1022"/>
      <c r="Y24" s="1069">
        <v>2022</v>
      </c>
      <c r="Z24" s="1020"/>
      <c r="AA24" s="1111" t="s">
        <v>142</v>
      </c>
      <c r="AB24" s="1112"/>
      <c r="AC24" s="158"/>
    </row>
    <row r="25" spans="1:30" ht="18.95" customHeight="1">
      <c r="A25" s="158"/>
      <c r="B25" s="515"/>
      <c r="C25" s="515"/>
      <c r="D25" s="515"/>
      <c r="E25" s="1117"/>
      <c r="F25" s="1117"/>
      <c r="G25" s="1022"/>
      <c r="H25" s="1022"/>
      <c r="I25" s="1022"/>
      <c r="J25" s="1022"/>
      <c r="K25" s="1022"/>
      <c r="L25" s="1022"/>
      <c r="M25" s="1022"/>
      <c r="N25" s="1022"/>
      <c r="O25" s="1022"/>
      <c r="P25" s="1022"/>
      <c r="Q25" s="1022"/>
      <c r="R25" s="1022"/>
      <c r="S25" s="1022"/>
      <c r="T25" s="1022"/>
      <c r="U25" s="1022"/>
      <c r="V25" s="1022"/>
      <c r="W25" s="1022"/>
      <c r="X25" s="1022"/>
      <c r="Y25" s="1069"/>
      <c r="Z25" s="1020"/>
      <c r="AA25" s="1113" t="s">
        <v>101</v>
      </c>
      <c r="AB25" s="1114"/>
      <c r="AC25" s="158"/>
    </row>
    <row r="26" spans="1:30" ht="13.5" customHeight="1">
      <c r="A26" s="158"/>
      <c r="B26" s="1118" t="s">
        <v>143</v>
      </c>
      <c r="C26" s="1118"/>
      <c r="D26" s="1118"/>
      <c r="E26" s="900" t="s">
        <v>144</v>
      </c>
      <c r="F26" s="919" t="s">
        <v>145</v>
      </c>
      <c r="G26" s="936" t="s">
        <v>144</v>
      </c>
      <c r="H26" s="901" t="s">
        <v>146</v>
      </c>
      <c r="I26" s="918" t="s">
        <v>144</v>
      </c>
      <c r="J26" s="919" t="s">
        <v>146</v>
      </c>
      <c r="K26" s="918" t="s">
        <v>144</v>
      </c>
      <c r="L26" s="919" t="s">
        <v>146</v>
      </c>
      <c r="M26" s="918" t="s">
        <v>144</v>
      </c>
      <c r="N26" s="919" t="s">
        <v>146</v>
      </c>
      <c r="O26" s="918" t="s">
        <v>144</v>
      </c>
      <c r="P26" s="919" t="s">
        <v>146</v>
      </c>
      <c r="Q26" s="936" t="s">
        <v>144</v>
      </c>
      <c r="R26" s="919" t="s">
        <v>146</v>
      </c>
      <c r="S26" s="918" t="s">
        <v>144</v>
      </c>
      <c r="T26" s="936" t="s">
        <v>146</v>
      </c>
      <c r="U26" s="918" t="s">
        <v>144</v>
      </c>
      <c r="V26" s="919" t="s">
        <v>146</v>
      </c>
      <c r="W26" s="936" t="s">
        <v>144</v>
      </c>
      <c r="X26" s="919" t="s">
        <v>146</v>
      </c>
      <c r="Y26" s="918" t="s">
        <v>144</v>
      </c>
      <c r="Z26" s="936" t="s">
        <v>146</v>
      </c>
      <c r="AA26" s="918" t="s">
        <v>144</v>
      </c>
      <c r="AB26" s="901" t="s">
        <v>146</v>
      </c>
      <c r="AC26" s="158"/>
    </row>
    <row r="27" spans="1:30" ht="13.5" customHeight="1">
      <c r="A27" s="158"/>
      <c r="B27" s="1115" t="s">
        <v>104</v>
      </c>
      <c r="C27" s="1115"/>
      <c r="D27" s="1115"/>
      <c r="E27" s="902" t="s">
        <v>7</v>
      </c>
      <c r="F27" s="921" t="s">
        <v>8</v>
      </c>
      <c r="G27" s="937" t="s">
        <v>18</v>
      </c>
      <c r="H27" s="903" t="s">
        <v>19</v>
      </c>
      <c r="I27" s="920" t="s">
        <v>18</v>
      </c>
      <c r="J27" s="921" t="s">
        <v>8</v>
      </c>
      <c r="K27" s="920" t="s">
        <v>18</v>
      </c>
      <c r="L27" s="921" t="s">
        <v>19</v>
      </c>
      <c r="M27" s="920" t="s">
        <v>18</v>
      </c>
      <c r="N27" s="921" t="s">
        <v>19</v>
      </c>
      <c r="O27" s="920" t="s">
        <v>18</v>
      </c>
      <c r="P27" s="921" t="s">
        <v>19</v>
      </c>
      <c r="Q27" s="937" t="s">
        <v>18</v>
      </c>
      <c r="R27" s="921" t="s">
        <v>19</v>
      </c>
      <c r="S27" s="920" t="s">
        <v>18</v>
      </c>
      <c r="T27" s="937" t="s">
        <v>19</v>
      </c>
      <c r="U27" s="920" t="s">
        <v>18</v>
      </c>
      <c r="V27" s="921" t="s">
        <v>19</v>
      </c>
      <c r="W27" s="937" t="s">
        <v>18</v>
      </c>
      <c r="X27" s="921" t="s">
        <v>19</v>
      </c>
      <c r="Y27" s="920" t="s">
        <v>18</v>
      </c>
      <c r="Z27" s="937" t="s">
        <v>19</v>
      </c>
      <c r="AA27" s="920" t="s">
        <v>18</v>
      </c>
      <c r="AB27" s="903" t="s">
        <v>19</v>
      </c>
      <c r="AC27" s="158"/>
    </row>
    <row r="28" spans="1:30" ht="18" customHeight="1">
      <c r="A28" s="158"/>
      <c r="B28" s="1107" t="s">
        <v>27</v>
      </c>
      <c r="C28" s="1107"/>
      <c r="D28" s="1107"/>
      <c r="E28" s="938">
        <v>88</v>
      </c>
      <c r="F28" s="939">
        <v>20.5</v>
      </c>
      <c r="G28" s="262">
        <v>103</v>
      </c>
      <c r="H28" s="944">
        <v>24.3</v>
      </c>
      <c r="I28" s="947">
        <v>102</v>
      </c>
      <c r="J28" s="939">
        <v>23.400000000000002</v>
      </c>
      <c r="K28" s="947">
        <v>115</v>
      </c>
      <c r="L28" s="939">
        <v>25.6</v>
      </c>
      <c r="M28" s="947">
        <v>105</v>
      </c>
      <c r="N28" s="939">
        <v>23.7</v>
      </c>
      <c r="O28" s="947">
        <v>108</v>
      </c>
      <c r="P28" s="939">
        <v>24.2</v>
      </c>
      <c r="Q28" s="262">
        <v>118</v>
      </c>
      <c r="R28" s="939">
        <v>26.200000000000003</v>
      </c>
      <c r="S28" s="947">
        <v>113</v>
      </c>
      <c r="T28" s="848">
        <v>26.700000000000003</v>
      </c>
      <c r="U28" s="947">
        <v>117</v>
      </c>
      <c r="V28" s="939">
        <v>29.799999999999997</v>
      </c>
      <c r="W28" s="262">
        <v>122</v>
      </c>
      <c r="X28" s="939">
        <v>31.2</v>
      </c>
      <c r="Y28" s="947">
        <v>133</v>
      </c>
      <c r="Z28" s="848">
        <v>33.900000000000006</v>
      </c>
      <c r="AA28" s="950">
        <v>4.1979916188795485</v>
      </c>
      <c r="AB28" s="951">
        <v>1.3400000000000005</v>
      </c>
      <c r="AC28" s="172"/>
      <c r="AD28" s="173"/>
    </row>
    <row r="29" spans="1:30" ht="18" customHeight="1">
      <c r="A29" s="158"/>
      <c r="B29" s="849" t="s">
        <v>592</v>
      </c>
      <c r="C29" s="849"/>
      <c r="D29" s="849"/>
      <c r="E29" s="940">
        <v>343</v>
      </c>
      <c r="F29" s="941">
        <v>79.5</v>
      </c>
      <c r="G29" s="263">
        <v>322</v>
      </c>
      <c r="H29" s="945">
        <v>75.7</v>
      </c>
      <c r="I29" s="948">
        <v>335</v>
      </c>
      <c r="J29" s="941">
        <v>76.599999999999994</v>
      </c>
      <c r="K29" s="948">
        <v>334</v>
      </c>
      <c r="L29" s="941">
        <v>74.400000000000006</v>
      </c>
      <c r="M29" s="948">
        <v>341</v>
      </c>
      <c r="N29" s="941">
        <v>76.3</v>
      </c>
      <c r="O29" s="948">
        <v>340</v>
      </c>
      <c r="P29" s="941">
        <v>75.8</v>
      </c>
      <c r="Q29" s="263">
        <v>332</v>
      </c>
      <c r="R29" s="941">
        <v>73.8</v>
      </c>
      <c r="S29" s="948">
        <v>312</v>
      </c>
      <c r="T29" s="850">
        <v>73.3</v>
      </c>
      <c r="U29" s="948">
        <v>277</v>
      </c>
      <c r="V29" s="941">
        <v>70.199999999999989</v>
      </c>
      <c r="W29" s="263">
        <v>270</v>
      </c>
      <c r="X29" s="941">
        <v>68.8</v>
      </c>
      <c r="Y29" s="948">
        <v>259</v>
      </c>
      <c r="Z29" s="850">
        <v>66.100000000000009</v>
      </c>
      <c r="AA29" s="952">
        <v>-2.7546387610334011</v>
      </c>
      <c r="AB29" s="953">
        <v>-1.3399999999999992</v>
      </c>
      <c r="AC29" s="172"/>
      <c r="AD29" s="173"/>
    </row>
    <row r="30" spans="1:30" ht="18" customHeight="1">
      <c r="A30" s="158"/>
      <c r="B30" s="1108" t="s">
        <v>593</v>
      </c>
      <c r="C30" s="1109"/>
      <c r="D30" s="1109"/>
      <c r="E30" s="942">
        <v>431</v>
      </c>
      <c r="F30" s="943">
        <v>100</v>
      </c>
      <c r="G30" s="266">
        <v>425</v>
      </c>
      <c r="H30" s="946">
        <v>100</v>
      </c>
      <c r="I30" s="949">
        <v>437</v>
      </c>
      <c r="J30" s="943">
        <v>100</v>
      </c>
      <c r="K30" s="949">
        <v>449</v>
      </c>
      <c r="L30" s="943">
        <v>100</v>
      </c>
      <c r="M30" s="949">
        <v>446</v>
      </c>
      <c r="N30" s="943">
        <v>100</v>
      </c>
      <c r="O30" s="949">
        <v>448</v>
      </c>
      <c r="P30" s="943">
        <v>100</v>
      </c>
      <c r="Q30" s="266">
        <v>450</v>
      </c>
      <c r="R30" s="943">
        <v>100</v>
      </c>
      <c r="S30" s="949">
        <v>426</v>
      </c>
      <c r="T30" s="851">
        <v>100</v>
      </c>
      <c r="U30" s="949">
        <v>395</v>
      </c>
      <c r="V30" s="943">
        <v>100</v>
      </c>
      <c r="W30" s="266">
        <v>393</v>
      </c>
      <c r="X30" s="943">
        <v>100</v>
      </c>
      <c r="Y30" s="949">
        <v>392</v>
      </c>
      <c r="Z30" s="851">
        <v>100</v>
      </c>
      <c r="AA30" s="954">
        <v>-0.93469031832377203</v>
      </c>
      <c r="AB30" s="955" t="s">
        <v>53</v>
      </c>
      <c r="AC30" s="172"/>
      <c r="AD30" s="173"/>
    </row>
    <row r="31" spans="1:30" ht="12" customHeight="1">
      <c r="A31" s="158"/>
      <c r="B31" s="768" t="s">
        <v>193</v>
      </c>
      <c r="C31" s="139"/>
      <c r="D31" s="139"/>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row>
    <row r="32" spans="1:30" ht="8.1" customHeight="1">
      <c r="A32" s="158"/>
      <c r="B32" s="768" t="s">
        <v>95</v>
      </c>
      <c r="C32" s="139"/>
      <c r="D32" s="139"/>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158"/>
      <c r="AC32" s="158"/>
    </row>
    <row r="33" spans="1:29" ht="22.5" customHeight="1">
      <c r="A33" s="158"/>
      <c r="B33" s="231"/>
      <c r="C33" s="139"/>
      <c r="D33" s="139"/>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row>
    <row r="34" spans="1:29" ht="12" customHeight="1">
      <c r="A34" s="158"/>
      <c r="B34" s="158"/>
      <c r="C34" s="158"/>
      <c r="D34" s="158"/>
      <c r="E34" s="158"/>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row>
    <row r="35" spans="1:29" ht="12" customHeight="1">
      <c r="A35" s="158"/>
      <c r="B35" s="158"/>
      <c r="C35" s="158"/>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row>
    <row r="36" spans="1:29" ht="12" customHeight="1">
      <c r="A36" s="158"/>
      <c r="B36" s="158"/>
      <c r="C36" s="158"/>
      <c r="D36" s="158"/>
      <c r="E36" s="158"/>
      <c r="F36" s="158"/>
      <c r="G36" s="158"/>
      <c r="H36" s="158"/>
      <c r="I36" s="158"/>
      <c r="J36" s="158"/>
      <c r="K36" s="158"/>
      <c r="L36" s="158"/>
      <c r="M36" s="158"/>
      <c r="N36" s="158"/>
      <c r="O36" s="158"/>
      <c r="P36" s="158"/>
      <c r="Q36" s="158"/>
      <c r="R36" s="158"/>
      <c r="S36" s="158"/>
      <c r="T36" s="158"/>
      <c r="U36" s="158"/>
      <c r="V36" s="158"/>
      <c r="W36" s="158"/>
      <c r="X36" s="158"/>
      <c r="Y36" s="158"/>
      <c r="Z36" s="158"/>
      <c r="AA36" s="158"/>
      <c r="AB36" s="158"/>
      <c r="AC36" s="158"/>
    </row>
    <row r="37" spans="1:29">
      <c r="A37" s="15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row>
    <row r="38" spans="1:29" ht="15" customHeight="1">
      <c r="A38" s="158"/>
      <c r="B38" s="158"/>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row>
    <row r="39" spans="1:29" ht="15" customHeight="1">
      <c r="A39" s="158"/>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row>
    <row r="40" spans="1:29" ht="15" customHeight="1">
      <c r="A40" s="158"/>
      <c r="B40" s="158"/>
      <c r="C40" s="158"/>
      <c r="D40" s="158"/>
      <c r="E40" s="158"/>
      <c r="F40" s="158"/>
      <c r="G40" s="158"/>
      <c r="H40" s="158"/>
      <c r="I40" s="158"/>
      <c r="J40" s="158"/>
      <c r="K40" s="158"/>
      <c r="L40" s="158"/>
      <c r="M40" s="158"/>
      <c r="N40" s="158"/>
      <c r="O40" s="158"/>
      <c r="P40" s="158"/>
      <c r="Q40" s="158"/>
      <c r="R40" s="158"/>
      <c r="S40" s="158"/>
      <c r="T40" s="158"/>
      <c r="U40" s="158"/>
      <c r="V40" s="158"/>
      <c r="W40" s="158"/>
      <c r="X40" s="158"/>
      <c r="Y40" s="158"/>
      <c r="Z40" s="158"/>
      <c r="AA40" s="158"/>
      <c r="AB40" s="158"/>
      <c r="AC40" s="158"/>
    </row>
    <row r="41" spans="1:29" ht="24.75" customHeight="1">
      <c r="A41" s="158"/>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row>
    <row r="42" spans="1:29" ht="18" customHeight="1">
      <c r="A42" s="158"/>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row>
    <row r="43" spans="1:29" ht="15" customHeight="1">
      <c r="A43" s="158"/>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row>
    <row r="44" spans="1:29" ht="15" customHeight="1">
      <c r="A44" s="158"/>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8"/>
    </row>
    <row r="45" spans="1:29" ht="4.5" customHeight="1">
      <c r="A45" s="158"/>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row>
    <row r="46" spans="1:29" ht="15" customHeight="1"/>
    <row r="47" spans="1:29" ht="15" customHeight="1"/>
    <row r="48" spans="1:29" ht="15" customHeight="1"/>
    <row r="49" ht="15" customHeight="1"/>
    <row r="50" ht="15" customHeight="1"/>
    <row r="51" ht="15" customHeight="1"/>
    <row r="52" ht="15" customHeight="1"/>
  </sheetData>
  <sheetProtection algorithmName="SHA-512" hashValue="htaWCidJqhQ6NW9VcTceJnGr0x6rRLjj7RLpO5pKKL0a6zLG3TFS1ybzcEz9EJ9pMYncJyGjYqxNZ40AQdRo2Q==" saltValue="56VhfrtVb9vYs+qNTalJNA==" spinCount="100000" sheet="1" objects="1" scenarios="1" autoFilter="0"/>
  <mergeCells count="57">
    <mergeCell ref="M6:N7"/>
    <mergeCell ref="O6:P7"/>
    <mergeCell ref="Q6:R7"/>
    <mergeCell ref="S6:T7"/>
    <mergeCell ref="U6:V7"/>
    <mergeCell ref="B6:D7"/>
    <mergeCell ref="E6:F7"/>
    <mergeCell ref="G6:H7"/>
    <mergeCell ref="I6:J7"/>
    <mergeCell ref="K6:L7"/>
    <mergeCell ref="AA7:AB7"/>
    <mergeCell ref="AA6:AB6"/>
    <mergeCell ref="U8:V8"/>
    <mergeCell ref="W8:X8"/>
    <mergeCell ref="Y8:Z8"/>
    <mergeCell ref="AA8:AB8"/>
    <mergeCell ref="Y6:Z7"/>
    <mergeCell ref="W6:X7"/>
    <mergeCell ref="B8:D8"/>
    <mergeCell ref="E8:F8"/>
    <mergeCell ref="G8:H8"/>
    <mergeCell ref="I8:J8"/>
    <mergeCell ref="K8:L8"/>
    <mergeCell ref="B9:D9"/>
    <mergeCell ref="E9:F9"/>
    <mergeCell ref="G9:H9"/>
    <mergeCell ref="I9:J9"/>
    <mergeCell ref="K9:L9"/>
    <mergeCell ref="M9:N9"/>
    <mergeCell ref="O9:P9"/>
    <mergeCell ref="Q9:R9"/>
    <mergeCell ref="S9:T9"/>
    <mergeCell ref="Q8:R8"/>
    <mergeCell ref="S8:T8"/>
    <mergeCell ref="M8:N8"/>
    <mergeCell ref="O8:P8"/>
    <mergeCell ref="G24:H25"/>
    <mergeCell ref="I24:J25"/>
    <mergeCell ref="K24:L25"/>
    <mergeCell ref="B26:D26"/>
    <mergeCell ref="M24:N25"/>
    <mergeCell ref="B28:D28"/>
    <mergeCell ref="B30:D30"/>
    <mergeCell ref="AA9:AB9"/>
    <mergeCell ref="O24:P25"/>
    <mergeCell ref="Q24:R25"/>
    <mergeCell ref="S24:T25"/>
    <mergeCell ref="U24:V25"/>
    <mergeCell ref="W24:X25"/>
    <mergeCell ref="AA24:AB24"/>
    <mergeCell ref="AA25:AB25"/>
    <mergeCell ref="B27:D27"/>
    <mergeCell ref="Y24:Z25"/>
    <mergeCell ref="U9:V9"/>
    <mergeCell ref="W9:X9"/>
    <mergeCell ref="Y9:Z9"/>
    <mergeCell ref="E24:F25"/>
  </mergeCells>
  <phoneticPr fontId="22"/>
  <printOptions horizontalCentered="1" verticalCentered="1"/>
  <pageMargins left="0" right="0" top="0" bottom="0" header="0" footer="0"/>
  <pageSetup paperSize="9" scale="82"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O33"/>
  <sheetViews>
    <sheetView view="pageBreakPreview" zoomScaleNormal="85" zoomScaleSheetLayoutView="100" workbookViewId="0"/>
  </sheetViews>
  <sheetFormatPr defaultColWidth="7.5703125" defaultRowHeight="19.5" customHeight="1"/>
  <cols>
    <col min="1" max="1" width="9.5703125" style="155" customWidth="1"/>
    <col min="2" max="3" width="11.42578125" style="214" customWidth="1"/>
    <col min="4" max="13" width="11.85546875" style="155" customWidth="1"/>
    <col min="14" max="14" width="9.5703125" style="155" customWidth="1"/>
    <col min="15" max="15" width="10.5703125" style="155" customWidth="1"/>
    <col min="16" max="16384" width="7.5703125" style="155"/>
  </cols>
  <sheetData>
    <row r="1" spans="1:15" s="140" customFormat="1" ht="48" customHeight="1">
      <c r="A1" s="669"/>
      <c r="D1" s="545"/>
    </row>
    <row r="2" spans="1:15" ht="19.5" customHeight="1">
      <c r="B2" s="155"/>
      <c r="C2" s="155"/>
    </row>
    <row r="3" spans="1:15" ht="18">
      <c r="B3" s="670"/>
      <c r="C3" s="671"/>
      <c r="L3" s="181"/>
      <c r="M3" s="264" t="s">
        <v>409</v>
      </c>
      <c r="O3" s="181"/>
    </row>
    <row r="4" spans="1:15" s="192" customFormat="1" ht="23.25" customHeight="1">
      <c r="B4" s="662"/>
      <c r="C4" s="663"/>
      <c r="D4" s="1133" t="s">
        <v>194</v>
      </c>
      <c r="E4" s="1134"/>
      <c r="F4" s="1135" t="s">
        <v>195</v>
      </c>
      <c r="G4" s="1134"/>
      <c r="H4" s="1134"/>
      <c r="I4" s="1136" t="s">
        <v>196</v>
      </c>
      <c r="J4" s="1134"/>
      <c r="K4" s="1134"/>
      <c r="L4" s="1135" t="s">
        <v>197</v>
      </c>
      <c r="M4" s="1137"/>
    </row>
    <row r="5" spans="1:15" ht="23.25" customHeight="1">
      <c r="B5" s="666" t="s">
        <v>399</v>
      </c>
      <c r="C5" s="664" t="s">
        <v>398</v>
      </c>
      <c r="D5" s="674">
        <v>2023.3</v>
      </c>
      <c r="E5" s="668">
        <v>2022.3</v>
      </c>
      <c r="F5" s="674">
        <v>2023.3</v>
      </c>
      <c r="G5" s="668">
        <v>2022.3</v>
      </c>
      <c r="H5" s="267" t="s">
        <v>198</v>
      </c>
      <c r="I5" s="674">
        <v>2023.3</v>
      </c>
      <c r="J5" s="668">
        <v>2022.3</v>
      </c>
      <c r="K5" s="268" t="s">
        <v>446</v>
      </c>
      <c r="L5" s="674">
        <v>2023.3</v>
      </c>
      <c r="M5" s="668">
        <v>2022.3</v>
      </c>
      <c r="N5" s="193"/>
      <c r="O5" s="192"/>
    </row>
    <row r="6" spans="1:15" ht="17.45" customHeight="1">
      <c r="B6" s="681" t="s">
        <v>426</v>
      </c>
      <c r="C6" s="682" t="s">
        <v>61</v>
      </c>
      <c r="D6" s="682">
        <v>48</v>
      </c>
      <c r="E6" s="682">
        <v>49</v>
      </c>
      <c r="F6" s="683">
        <v>721989</v>
      </c>
      <c r="G6" s="683">
        <v>666861</v>
      </c>
      <c r="H6" s="684">
        <v>8.2667902306477572</v>
      </c>
      <c r="I6" s="683">
        <v>471005</v>
      </c>
      <c r="J6" s="683">
        <v>459229</v>
      </c>
      <c r="K6" s="684">
        <v>2.5642979864076523</v>
      </c>
      <c r="L6" s="685">
        <v>65.237143502186328</v>
      </c>
      <c r="M6" s="685">
        <v>68.864276063527484</v>
      </c>
      <c r="N6" s="672"/>
      <c r="O6" s="270"/>
    </row>
    <row r="7" spans="1:15" ht="17.45" customHeight="1">
      <c r="B7" s="686" t="s">
        <v>427</v>
      </c>
      <c r="C7" s="676" t="s">
        <v>62</v>
      </c>
      <c r="D7" s="676">
        <v>49</v>
      </c>
      <c r="E7" s="676">
        <v>49</v>
      </c>
      <c r="F7" s="687">
        <v>470883</v>
      </c>
      <c r="G7" s="687">
        <v>453432</v>
      </c>
      <c r="H7" s="688">
        <v>3.8486476472767777</v>
      </c>
      <c r="I7" s="687">
        <v>272258</v>
      </c>
      <c r="J7" s="687">
        <v>266162</v>
      </c>
      <c r="K7" s="688">
        <v>2.2903344579616913</v>
      </c>
      <c r="L7" s="678">
        <v>57.818608868869759</v>
      </c>
      <c r="M7" s="678">
        <v>58.699430124031828</v>
      </c>
      <c r="N7" s="672"/>
      <c r="O7" s="270"/>
    </row>
    <row r="8" spans="1:15" ht="17.45" customHeight="1">
      <c r="B8" s="692" t="s">
        <v>789</v>
      </c>
      <c r="C8" s="693" t="s">
        <v>60</v>
      </c>
      <c r="D8" s="693">
        <v>49</v>
      </c>
      <c r="E8" s="693">
        <v>49</v>
      </c>
      <c r="F8" s="694">
        <v>276221</v>
      </c>
      <c r="G8" s="694">
        <v>224703</v>
      </c>
      <c r="H8" s="695">
        <v>22.927152730493148</v>
      </c>
      <c r="I8" s="694">
        <v>163546</v>
      </c>
      <c r="J8" s="694">
        <v>139302</v>
      </c>
      <c r="K8" s="695">
        <v>17.403913798796864</v>
      </c>
      <c r="L8" s="696">
        <v>59.208387486831192</v>
      </c>
      <c r="M8" s="696">
        <v>61.99383185805263</v>
      </c>
      <c r="N8" s="672"/>
      <c r="O8" s="270"/>
    </row>
    <row r="9" spans="1:15" ht="17.45" customHeight="1">
      <c r="B9" s="686" t="s">
        <v>428</v>
      </c>
      <c r="C9" s="676" t="s">
        <v>63</v>
      </c>
      <c r="D9" s="676">
        <v>49</v>
      </c>
      <c r="E9" s="676">
        <v>49</v>
      </c>
      <c r="F9" s="687">
        <v>221247</v>
      </c>
      <c r="G9" s="687">
        <v>201249</v>
      </c>
      <c r="H9" s="688">
        <v>9.9369437860560765</v>
      </c>
      <c r="I9" s="687">
        <v>144109</v>
      </c>
      <c r="J9" s="687">
        <v>132213</v>
      </c>
      <c r="K9" s="688">
        <v>8.9976023537776229</v>
      </c>
      <c r="L9" s="678">
        <v>65.134894484444985</v>
      </c>
      <c r="M9" s="678">
        <v>65.696227061997831</v>
      </c>
      <c r="N9" s="672"/>
      <c r="O9" s="270"/>
    </row>
    <row r="10" spans="1:15" ht="17.45" customHeight="1">
      <c r="B10" s="692" t="s">
        <v>430</v>
      </c>
      <c r="C10" s="693" t="s">
        <v>64</v>
      </c>
      <c r="D10" s="693">
        <v>49</v>
      </c>
      <c r="E10" s="693">
        <v>49</v>
      </c>
      <c r="F10" s="694">
        <v>207209</v>
      </c>
      <c r="G10" s="694">
        <v>178895</v>
      </c>
      <c r="H10" s="695">
        <v>15.827161183934706</v>
      </c>
      <c r="I10" s="694">
        <v>133862</v>
      </c>
      <c r="J10" s="694">
        <v>121518</v>
      </c>
      <c r="K10" s="695">
        <v>10.158165868431013</v>
      </c>
      <c r="L10" s="696">
        <v>64.602406266137095</v>
      </c>
      <c r="M10" s="696">
        <v>67.926996282735686</v>
      </c>
      <c r="N10" s="672"/>
      <c r="O10" s="270"/>
    </row>
    <row r="11" spans="1:15" ht="17.45" customHeight="1">
      <c r="B11" s="686" t="s">
        <v>429</v>
      </c>
      <c r="C11" s="676" t="s">
        <v>67</v>
      </c>
      <c r="D11" s="676">
        <v>49</v>
      </c>
      <c r="E11" s="676">
        <v>49</v>
      </c>
      <c r="F11" s="687">
        <v>196760</v>
      </c>
      <c r="G11" s="687">
        <v>196185</v>
      </c>
      <c r="H11" s="688">
        <v>0.29309070520172043</v>
      </c>
      <c r="I11" s="687">
        <v>112127</v>
      </c>
      <c r="J11" s="687">
        <v>113646</v>
      </c>
      <c r="K11" s="688">
        <v>-1.3366066557555882</v>
      </c>
      <c r="L11" s="678">
        <v>56.98668428542387</v>
      </c>
      <c r="M11" s="678">
        <v>57.927976144965207</v>
      </c>
      <c r="N11" s="672"/>
      <c r="O11" s="270"/>
    </row>
    <row r="12" spans="1:15" ht="17.45" customHeight="1">
      <c r="B12" s="692" t="s">
        <v>431</v>
      </c>
      <c r="C12" s="693" t="s">
        <v>65</v>
      </c>
      <c r="D12" s="693">
        <v>49</v>
      </c>
      <c r="E12" s="693">
        <v>48</v>
      </c>
      <c r="F12" s="694">
        <v>151785</v>
      </c>
      <c r="G12" s="694">
        <v>130874</v>
      </c>
      <c r="H12" s="695">
        <v>15.977963537448233</v>
      </c>
      <c r="I12" s="694">
        <v>103695</v>
      </c>
      <c r="J12" s="694">
        <v>93079</v>
      </c>
      <c r="K12" s="695">
        <v>11.405365334823102</v>
      </c>
      <c r="L12" s="696">
        <v>68.317027374246464</v>
      </c>
      <c r="M12" s="696">
        <v>71.121078289041378</v>
      </c>
      <c r="N12" s="672"/>
      <c r="O12" s="270"/>
    </row>
    <row r="13" spans="1:15" ht="17.45" customHeight="1">
      <c r="B13" s="686" t="s">
        <v>432</v>
      </c>
      <c r="C13" s="676" t="s">
        <v>68</v>
      </c>
      <c r="D13" s="497">
        <v>49</v>
      </c>
      <c r="E13" s="497">
        <v>49</v>
      </c>
      <c r="F13" s="689">
        <v>102090</v>
      </c>
      <c r="G13" s="689">
        <v>108780</v>
      </c>
      <c r="H13" s="688">
        <v>-6.1500275785990084</v>
      </c>
      <c r="I13" s="689">
        <v>59287</v>
      </c>
      <c r="J13" s="689">
        <v>67204</v>
      </c>
      <c r="K13" s="688">
        <v>-11.780548776858524</v>
      </c>
      <c r="L13" s="678">
        <v>58.073268684494074</v>
      </c>
      <c r="M13" s="678">
        <v>61.77973892259606</v>
      </c>
      <c r="N13" s="672"/>
      <c r="O13" s="270"/>
    </row>
    <row r="14" spans="1:15" ht="17.45" customHeight="1">
      <c r="B14" s="692" t="s">
        <v>433</v>
      </c>
      <c r="C14" s="693" t="s">
        <v>66</v>
      </c>
      <c r="D14" s="693">
        <v>49</v>
      </c>
      <c r="E14" s="693">
        <v>49</v>
      </c>
      <c r="F14" s="694">
        <v>99651</v>
      </c>
      <c r="G14" s="694">
        <v>100577</v>
      </c>
      <c r="H14" s="695">
        <v>-0.92068763236127893</v>
      </c>
      <c r="I14" s="694">
        <v>82944</v>
      </c>
      <c r="J14" s="694">
        <v>86660</v>
      </c>
      <c r="K14" s="695">
        <v>-4.2880221555504363</v>
      </c>
      <c r="L14" s="696">
        <v>83.234488364391723</v>
      </c>
      <c r="M14" s="696">
        <v>86.162840410829517</v>
      </c>
      <c r="N14" s="672"/>
      <c r="O14" s="270"/>
    </row>
    <row r="15" spans="1:15" ht="17.45" customHeight="1">
      <c r="B15" s="686" t="s">
        <v>434</v>
      </c>
      <c r="C15" s="676" t="s">
        <v>69</v>
      </c>
      <c r="D15" s="497">
        <v>49</v>
      </c>
      <c r="E15" s="497">
        <v>48</v>
      </c>
      <c r="F15" s="689">
        <v>93351</v>
      </c>
      <c r="G15" s="689">
        <v>81851</v>
      </c>
      <c r="H15" s="688">
        <v>14.049919976542753</v>
      </c>
      <c r="I15" s="689">
        <v>53650</v>
      </c>
      <c r="J15" s="689">
        <v>48244</v>
      </c>
      <c r="K15" s="688">
        <v>11.205538512561148</v>
      </c>
      <c r="L15" s="678">
        <v>57.47126436781609</v>
      </c>
      <c r="M15" s="678">
        <v>58.941246899854619</v>
      </c>
      <c r="N15" s="672"/>
      <c r="O15" s="270"/>
    </row>
    <row r="16" spans="1:15" ht="17.45" customHeight="1">
      <c r="B16" s="692" t="s">
        <v>403</v>
      </c>
      <c r="C16" s="693" t="s">
        <v>56</v>
      </c>
      <c r="D16" s="693">
        <v>49</v>
      </c>
      <c r="E16" s="693">
        <v>48</v>
      </c>
      <c r="F16" s="694">
        <v>73502</v>
      </c>
      <c r="G16" s="694">
        <v>72381</v>
      </c>
      <c r="H16" s="695">
        <v>1.5487489810861916</v>
      </c>
      <c r="I16" s="694">
        <v>33197</v>
      </c>
      <c r="J16" s="694">
        <v>38960</v>
      </c>
      <c r="K16" s="695">
        <v>-14.792094455852151</v>
      </c>
      <c r="L16" s="696">
        <v>45.164757421566762</v>
      </c>
      <c r="M16" s="696">
        <v>53.826280377447119</v>
      </c>
      <c r="N16" s="672"/>
      <c r="O16" s="270"/>
    </row>
    <row r="17" spans="2:15" ht="17.45" customHeight="1">
      <c r="B17" s="686" t="s">
        <v>435</v>
      </c>
      <c r="C17" s="676" t="s">
        <v>70</v>
      </c>
      <c r="D17" s="497">
        <v>49</v>
      </c>
      <c r="E17" s="497">
        <v>49</v>
      </c>
      <c r="F17" s="689">
        <v>70189</v>
      </c>
      <c r="G17" s="689">
        <v>64490</v>
      </c>
      <c r="H17" s="688">
        <v>8.8370289967436833</v>
      </c>
      <c r="I17" s="689">
        <v>53465</v>
      </c>
      <c r="J17" s="689">
        <v>50556</v>
      </c>
      <c r="K17" s="688">
        <v>5.7540153493156083</v>
      </c>
      <c r="L17" s="678">
        <v>76.172904586188722</v>
      </c>
      <c r="M17" s="678">
        <v>78.393549387501935</v>
      </c>
      <c r="N17" s="672"/>
      <c r="O17" s="270"/>
    </row>
    <row r="18" spans="2:15" ht="17.45" customHeight="1">
      <c r="B18" s="692" t="s">
        <v>436</v>
      </c>
      <c r="C18" s="693" t="s">
        <v>72</v>
      </c>
      <c r="D18" s="693">
        <v>49</v>
      </c>
      <c r="E18" s="693">
        <v>48</v>
      </c>
      <c r="F18" s="694">
        <v>60111</v>
      </c>
      <c r="G18" s="694">
        <v>52666</v>
      </c>
      <c r="H18" s="695">
        <v>14.136254889302393</v>
      </c>
      <c r="I18" s="694">
        <v>45904</v>
      </c>
      <c r="J18" s="694">
        <v>42371</v>
      </c>
      <c r="K18" s="695">
        <v>8.338250218309696</v>
      </c>
      <c r="L18" s="696">
        <v>76.365390693882986</v>
      </c>
      <c r="M18" s="696">
        <v>80.452284206129193</v>
      </c>
      <c r="N18" s="672"/>
      <c r="O18" s="270"/>
    </row>
    <row r="19" spans="2:15" ht="17.45" customHeight="1">
      <c r="B19" s="686" t="s">
        <v>437</v>
      </c>
      <c r="C19" s="676" t="s">
        <v>71</v>
      </c>
      <c r="D19" s="497">
        <v>49</v>
      </c>
      <c r="E19" s="497">
        <v>49</v>
      </c>
      <c r="F19" s="689">
        <v>55631</v>
      </c>
      <c r="G19" s="689">
        <v>51384</v>
      </c>
      <c r="H19" s="688">
        <v>8.2652187451346606</v>
      </c>
      <c r="I19" s="689">
        <v>36187</v>
      </c>
      <c r="J19" s="689">
        <v>35841</v>
      </c>
      <c r="K19" s="688">
        <v>0.96537485003209156</v>
      </c>
      <c r="L19" s="678">
        <v>65.048264456867571</v>
      </c>
      <c r="M19" s="678">
        <v>69.751284446520316</v>
      </c>
      <c r="N19" s="672"/>
      <c r="O19" s="270"/>
    </row>
    <row r="20" spans="2:15" ht="17.45" customHeight="1">
      <c r="B20" s="692" t="s">
        <v>439</v>
      </c>
      <c r="C20" s="693" t="s">
        <v>73</v>
      </c>
      <c r="D20" s="697">
        <v>49</v>
      </c>
      <c r="E20" s="697">
        <v>49</v>
      </c>
      <c r="F20" s="698">
        <v>49229</v>
      </c>
      <c r="G20" s="698">
        <v>46379</v>
      </c>
      <c r="H20" s="695">
        <v>6.1450225317492908</v>
      </c>
      <c r="I20" s="698">
        <v>30000</v>
      </c>
      <c r="J20" s="698">
        <v>28565</v>
      </c>
      <c r="K20" s="695">
        <v>5.023630316821297</v>
      </c>
      <c r="L20" s="696">
        <v>60.939690020110092</v>
      </c>
      <c r="M20" s="696">
        <v>61.590374954181847</v>
      </c>
      <c r="N20" s="672"/>
      <c r="O20" s="270"/>
    </row>
    <row r="21" spans="2:15" ht="17.45" customHeight="1">
      <c r="B21" s="686" t="s">
        <v>438</v>
      </c>
      <c r="C21" s="676" t="s">
        <v>74</v>
      </c>
      <c r="D21" s="690">
        <v>49</v>
      </c>
      <c r="E21" s="691">
        <v>48</v>
      </c>
      <c r="F21" s="690">
        <v>48634</v>
      </c>
      <c r="G21" s="689">
        <v>48081</v>
      </c>
      <c r="H21" s="688">
        <v>1.1501424679187124</v>
      </c>
      <c r="I21" s="690">
        <v>28621</v>
      </c>
      <c r="J21" s="689">
        <v>28413</v>
      </c>
      <c r="K21" s="688">
        <v>0.73205926864463322</v>
      </c>
      <c r="L21" s="678">
        <v>58.84977587695851</v>
      </c>
      <c r="M21" s="678">
        <v>59.094028826355526</v>
      </c>
      <c r="N21" s="672"/>
      <c r="O21" s="270"/>
    </row>
    <row r="22" spans="2:15" ht="17.45" customHeight="1">
      <c r="B22" s="692" t="s">
        <v>440</v>
      </c>
      <c r="C22" s="693" t="s">
        <v>75</v>
      </c>
      <c r="D22" s="693">
        <v>49</v>
      </c>
      <c r="E22" s="697">
        <v>48</v>
      </c>
      <c r="F22" s="694">
        <v>40416</v>
      </c>
      <c r="G22" s="698">
        <v>35007</v>
      </c>
      <c r="H22" s="695">
        <v>15.451195475190673</v>
      </c>
      <c r="I22" s="694">
        <v>25455</v>
      </c>
      <c r="J22" s="698">
        <v>22476</v>
      </c>
      <c r="K22" s="695">
        <v>13.254137746930056</v>
      </c>
      <c r="L22" s="696">
        <v>62.982482185273156</v>
      </c>
      <c r="M22" s="696">
        <v>64.20430199674351</v>
      </c>
      <c r="N22" s="672"/>
      <c r="O22" s="270"/>
    </row>
    <row r="23" spans="2:15" ht="17.45" customHeight="1">
      <c r="B23" s="686" t="s">
        <v>441</v>
      </c>
      <c r="C23" s="676" t="s">
        <v>76</v>
      </c>
      <c r="D23" s="676">
        <v>49</v>
      </c>
      <c r="E23" s="497">
        <v>49</v>
      </c>
      <c r="F23" s="687">
        <v>19700</v>
      </c>
      <c r="G23" s="689">
        <v>17874</v>
      </c>
      <c r="H23" s="688">
        <v>10.215956137406295</v>
      </c>
      <c r="I23" s="687">
        <v>14676</v>
      </c>
      <c r="J23" s="689">
        <v>12863</v>
      </c>
      <c r="K23" s="688">
        <v>14.094690196688163</v>
      </c>
      <c r="L23" s="678">
        <v>74.497461928934001</v>
      </c>
      <c r="M23" s="678">
        <v>71.964865167282085</v>
      </c>
      <c r="N23" s="672"/>
      <c r="O23" s="270"/>
    </row>
    <row r="24" spans="2:15" ht="17.45" customHeight="1">
      <c r="B24" s="699" t="s">
        <v>404</v>
      </c>
      <c r="C24" s="700" t="s">
        <v>405</v>
      </c>
      <c r="D24" s="701">
        <v>881</v>
      </c>
      <c r="E24" s="701">
        <v>876</v>
      </c>
      <c r="F24" s="701">
        <v>2958598</v>
      </c>
      <c r="G24" s="701">
        <v>2731669</v>
      </c>
      <c r="H24" s="702">
        <v>8.3073388466904419</v>
      </c>
      <c r="I24" s="701">
        <v>1863988</v>
      </c>
      <c r="J24" s="701">
        <v>1787302</v>
      </c>
      <c r="K24" s="702">
        <v>4.2906011407137754</v>
      </c>
      <c r="L24" s="703">
        <v>63.002408573249902</v>
      </c>
      <c r="M24" s="703">
        <v>65.428937400541571</v>
      </c>
      <c r="N24" s="673"/>
      <c r="O24" s="270"/>
    </row>
    <row r="25" spans="2:15" ht="12.75" customHeight="1">
      <c r="B25" s="676"/>
      <c r="C25" s="676"/>
      <c r="D25" s="676"/>
      <c r="E25" s="676"/>
      <c r="F25" s="675"/>
      <c r="G25" s="675"/>
      <c r="H25" s="677"/>
      <c r="I25" s="675"/>
      <c r="J25" s="675"/>
      <c r="K25" s="677"/>
      <c r="L25" s="678"/>
      <c r="M25" s="679"/>
      <c r="O25" s="270"/>
    </row>
    <row r="26" spans="2:15" ht="26.25" customHeight="1">
      <c r="B26" s="1131" t="s">
        <v>408</v>
      </c>
      <c r="C26" s="1132"/>
      <c r="D26" s="1132"/>
      <c r="E26" s="1132"/>
      <c r="F26" s="273">
        <v>428381</v>
      </c>
      <c r="G26" s="273">
        <v>423500</v>
      </c>
      <c r="H26" s="274">
        <v>1.1525383707201797</v>
      </c>
      <c r="I26" s="273">
        <v>381568</v>
      </c>
      <c r="J26" s="273">
        <v>377018</v>
      </c>
      <c r="K26" s="274">
        <v>1.2068389307672334</v>
      </c>
      <c r="L26" s="275">
        <v>89.072111041339369</v>
      </c>
      <c r="M26" s="275">
        <v>89.024321133412045</v>
      </c>
      <c r="N26" s="158"/>
      <c r="O26" s="270"/>
    </row>
    <row r="27" spans="2:15" ht="9.9499999999999993" customHeight="1">
      <c r="C27" s="676"/>
      <c r="D27" s="676"/>
      <c r="E27" s="676"/>
      <c r="F27" s="676"/>
      <c r="G27" s="676"/>
      <c r="H27" s="676"/>
      <c r="I27" s="676"/>
      <c r="J27" s="680"/>
      <c r="K27" s="676"/>
      <c r="L27" s="676"/>
      <c r="M27" s="676"/>
    </row>
    <row r="28" spans="2:15" ht="9.9499999999999993" customHeight="1">
      <c r="B28" s="138"/>
      <c r="C28" s="231"/>
      <c r="D28" s="676"/>
      <c r="E28" s="676"/>
      <c r="F28" s="676"/>
      <c r="G28" s="676"/>
      <c r="H28" s="676"/>
      <c r="I28" s="676"/>
      <c r="J28" s="680"/>
      <c r="K28" s="676"/>
      <c r="L28" s="676"/>
      <c r="M28" s="676"/>
    </row>
    <row r="29" spans="2:15" ht="15.75" customHeight="1"/>
    <row r="30" spans="2:15" ht="15.75" customHeight="1"/>
    <row r="31" spans="2:15" ht="15.75" customHeight="1"/>
    <row r="32" spans="2:15" ht="12" customHeight="1"/>
    <row r="33" ht="9" customHeight="1"/>
  </sheetData>
  <sheetProtection algorithmName="SHA-512" hashValue="pTIa/A/AjCN+tjXKfMuBcxezFQlFgJUc0S2gMb87YQdr9T5Wlj+Zo+mQOdi3o+sTSh5aLG9AtpCStkfqSMlBcg==" saltValue="N35b7xB6je9OeJG2MJ6/pQ==" spinCount="100000" sheet="1" objects="1" scenarios="1" autoFilter="0"/>
  <mergeCells count="5">
    <mergeCell ref="B26:E26"/>
    <mergeCell ref="D4:E4"/>
    <mergeCell ref="F4:H4"/>
    <mergeCell ref="I4:K4"/>
    <mergeCell ref="L4:M4"/>
  </mergeCells>
  <phoneticPr fontId="22"/>
  <printOptions horizontalCentered="1" verticalCentered="1"/>
  <pageMargins left="0" right="0" top="0" bottom="0" header="0" footer="0"/>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T25"/>
  <sheetViews>
    <sheetView view="pageBreakPreview" zoomScaleNormal="100" zoomScaleSheetLayoutView="100" workbookViewId="0"/>
  </sheetViews>
  <sheetFormatPr defaultColWidth="7.5703125" defaultRowHeight="19.5" customHeight="1"/>
  <cols>
    <col min="1" max="1" width="9.5703125" style="140" customWidth="1"/>
    <col min="2" max="2" width="12.5703125" style="140" customWidth="1"/>
    <col min="3" max="3" width="9.85546875" style="140" customWidth="1"/>
    <col min="4" max="9" width="7.5703125" style="140" customWidth="1"/>
    <col min="10" max="10" width="8.85546875" style="140" customWidth="1"/>
    <col min="11" max="16" width="7.5703125" style="140" customWidth="1"/>
    <col min="17" max="18" width="8.85546875" style="140" customWidth="1"/>
    <col min="19" max="19" width="8" style="140" customWidth="1"/>
    <col min="20" max="20" width="17" style="140" bestFit="1" customWidth="1"/>
    <col min="21" max="16384" width="7.5703125" style="140"/>
  </cols>
  <sheetData>
    <row r="1" spans="1:20" ht="46.5" customHeight="1">
      <c r="A1" s="139"/>
      <c r="B1" s="139"/>
      <c r="C1" s="139"/>
      <c r="D1" s="139"/>
      <c r="E1" s="139"/>
      <c r="F1" s="139"/>
      <c r="G1" s="139"/>
      <c r="H1" s="139"/>
      <c r="I1" s="139"/>
      <c r="J1" s="139"/>
      <c r="K1" s="139"/>
      <c r="L1" s="139"/>
      <c r="M1" s="139"/>
      <c r="N1" s="139"/>
      <c r="O1" s="139"/>
      <c r="P1" s="139"/>
      <c r="Q1" s="139"/>
      <c r="R1" s="139"/>
      <c r="S1" s="139"/>
    </row>
    <row r="2" spans="1:20" ht="19.5" customHeight="1">
      <c r="A2" s="142"/>
      <c r="B2" s="142"/>
      <c r="C2" s="139"/>
      <c r="D2" s="139"/>
      <c r="E2" s="139"/>
      <c r="F2" s="139"/>
      <c r="G2" s="139"/>
      <c r="H2" s="139"/>
      <c r="I2" s="139"/>
      <c r="J2" s="139"/>
      <c r="K2" s="139"/>
      <c r="L2" s="139"/>
      <c r="M2" s="139"/>
      <c r="N2" s="139"/>
      <c r="O2" s="139"/>
      <c r="P2" s="139"/>
      <c r="Q2" s="139"/>
      <c r="R2" s="139"/>
      <c r="S2" s="139"/>
    </row>
    <row r="3" spans="1:20" ht="9.75" customHeight="1">
      <c r="A3" s="139"/>
      <c r="B3" s="139"/>
      <c r="C3" s="139"/>
      <c r="D3" s="139"/>
      <c r="E3" s="139"/>
      <c r="F3" s="139"/>
      <c r="G3" s="139"/>
      <c r="H3" s="139"/>
      <c r="I3" s="139"/>
      <c r="J3" s="139"/>
      <c r="K3" s="139"/>
      <c r="L3" s="139"/>
      <c r="M3" s="139"/>
      <c r="N3" s="139"/>
      <c r="O3" s="139"/>
      <c r="P3" s="139"/>
      <c r="Q3" s="139"/>
      <c r="R3" s="139"/>
      <c r="S3" s="139"/>
    </row>
    <row r="4" spans="1:20" ht="11.25" customHeight="1">
      <c r="A4" s="139"/>
      <c r="B4" s="139"/>
      <c r="C4" s="139"/>
      <c r="D4" s="139"/>
      <c r="E4" s="139"/>
      <c r="F4" s="139"/>
      <c r="G4" s="139"/>
      <c r="H4" s="139"/>
      <c r="I4" s="139"/>
      <c r="J4" s="139"/>
      <c r="K4" s="139"/>
      <c r="L4" s="139"/>
      <c r="M4" s="139"/>
      <c r="N4" s="139"/>
      <c r="O4" s="139"/>
      <c r="P4" s="139"/>
      <c r="Q4" s="139"/>
      <c r="R4" s="161" t="s">
        <v>220</v>
      </c>
      <c r="S4" s="139"/>
    </row>
    <row r="5" spans="1:20" s="277" customFormat="1" ht="32.1" customHeight="1">
      <c r="A5" s="146"/>
      <c r="B5" s="1138"/>
      <c r="C5" s="1138"/>
      <c r="D5" s="268" t="s">
        <v>209</v>
      </c>
      <c r="E5" s="268" t="s">
        <v>199</v>
      </c>
      <c r="F5" s="268" t="s">
        <v>210</v>
      </c>
      <c r="G5" s="268" t="s">
        <v>211</v>
      </c>
      <c r="H5" s="268" t="s">
        <v>212</v>
      </c>
      <c r="I5" s="268" t="s">
        <v>213</v>
      </c>
      <c r="J5" s="276" t="s">
        <v>200</v>
      </c>
      <c r="K5" s="268" t="s">
        <v>214</v>
      </c>
      <c r="L5" s="268" t="s">
        <v>215</v>
      </c>
      <c r="M5" s="268" t="s">
        <v>216</v>
      </c>
      <c r="N5" s="268" t="s">
        <v>217</v>
      </c>
      <c r="O5" s="268" t="s">
        <v>218</v>
      </c>
      <c r="P5" s="268" t="s">
        <v>219</v>
      </c>
      <c r="Q5" s="295" t="s">
        <v>201</v>
      </c>
      <c r="R5" s="295" t="s">
        <v>202</v>
      </c>
      <c r="S5" s="146"/>
    </row>
    <row r="6" spans="1:20" ht="23.1" customHeight="1">
      <c r="A6" s="139"/>
      <c r="B6" s="1139" t="s">
        <v>203</v>
      </c>
      <c r="C6" s="288">
        <v>2021.3</v>
      </c>
      <c r="D6" s="299">
        <v>255293</v>
      </c>
      <c r="E6" s="299">
        <v>180384</v>
      </c>
      <c r="F6" s="299">
        <v>196014</v>
      </c>
      <c r="G6" s="300">
        <v>217449</v>
      </c>
      <c r="H6" s="300">
        <v>166982</v>
      </c>
      <c r="I6" s="300">
        <v>221001</v>
      </c>
      <c r="J6" s="296">
        <v>1237123</v>
      </c>
      <c r="K6" s="300">
        <v>250352</v>
      </c>
      <c r="L6" s="300">
        <v>228129</v>
      </c>
      <c r="M6" s="300">
        <v>207446</v>
      </c>
      <c r="N6" s="300">
        <v>207691</v>
      </c>
      <c r="O6" s="300">
        <v>242073</v>
      </c>
      <c r="P6" s="300">
        <v>288270</v>
      </c>
      <c r="Q6" s="296">
        <v>1423961</v>
      </c>
      <c r="R6" s="297">
        <v>2661084</v>
      </c>
      <c r="S6" s="139"/>
    </row>
    <row r="7" spans="1:20" ht="23.1" customHeight="1">
      <c r="A7" s="139"/>
      <c r="B7" s="1140"/>
      <c r="C7" s="287" t="s">
        <v>204</v>
      </c>
      <c r="D7" s="298">
        <v>-3.8000000000000034</v>
      </c>
      <c r="E7" s="298">
        <v>-27.400000000000002</v>
      </c>
      <c r="F7" s="298">
        <v>-23.9</v>
      </c>
      <c r="G7" s="298">
        <v>-13</v>
      </c>
      <c r="H7" s="298">
        <v>-20.599999999999994</v>
      </c>
      <c r="I7" s="298">
        <v>-3.6000000000000032</v>
      </c>
      <c r="J7" s="298">
        <v>-15.300000000000002</v>
      </c>
      <c r="K7" s="298">
        <v>-1.0000000000000009</v>
      </c>
      <c r="L7" s="298">
        <v>-11.299999999999999</v>
      </c>
      <c r="M7" s="298">
        <v>5.600000000000005</v>
      </c>
      <c r="N7" s="298">
        <v>-1.8000000000000016</v>
      </c>
      <c r="O7" s="298">
        <v>-3.9000000000000035</v>
      </c>
      <c r="P7" s="298">
        <v>-1.7000000000000015</v>
      </c>
      <c r="Q7" s="298">
        <v>-2.7000000000000024</v>
      </c>
      <c r="R7" s="298">
        <v>-8.9999999999999964</v>
      </c>
      <c r="S7" s="139"/>
    </row>
    <row r="8" spans="1:20" ht="23.1" customHeight="1">
      <c r="A8" s="139"/>
      <c r="B8" s="279"/>
      <c r="C8" s="288">
        <v>2022.3</v>
      </c>
      <c r="D8" s="299">
        <v>249661</v>
      </c>
      <c r="E8" s="299">
        <v>226767</v>
      </c>
      <c r="F8" s="299">
        <v>237143</v>
      </c>
      <c r="G8" s="300">
        <v>248298</v>
      </c>
      <c r="H8" s="300">
        <v>167498</v>
      </c>
      <c r="I8" s="300">
        <v>232175</v>
      </c>
      <c r="J8" s="299">
        <v>1361542</v>
      </c>
      <c r="K8" s="300">
        <v>225057</v>
      </c>
      <c r="L8" s="300">
        <v>211642</v>
      </c>
      <c r="M8" s="300">
        <v>200338</v>
      </c>
      <c r="N8" s="300">
        <v>194069</v>
      </c>
      <c r="O8" s="300">
        <v>233948</v>
      </c>
      <c r="P8" s="300">
        <v>305073</v>
      </c>
      <c r="Q8" s="299">
        <v>1370127</v>
      </c>
      <c r="R8" s="301">
        <v>2731669</v>
      </c>
      <c r="S8" s="139"/>
    </row>
    <row r="9" spans="1:20" ht="23.1" customHeight="1">
      <c r="A9" s="139"/>
      <c r="B9" s="279"/>
      <c r="C9" s="289" t="s">
        <v>204</v>
      </c>
      <c r="D9" s="298">
        <v>-2.200000000000002</v>
      </c>
      <c r="E9" s="298">
        <v>25.699999999999989</v>
      </c>
      <c r="F9" s="298">
        <v>20.999999999999996</v>
      </c>
      <c r="G9" s="298">
        <v>14.19999999999999</v>
      </c>
      <c r="H9" s="298">
        <v>0.29999999999998916</v>
      </c>
      <c r="I9" s="298">
        <v>5.0999999999999934</v>
      </c>
      <c r="J9" s="298">
        <v>10.099999999999998</v>
      </c>
      <c r="K9" s="298">
        <v>-10.099999999999998</v>
      </c>
      <c r="L9" s="298">
        <v>-7.1999999999999957</v>
      </c>
      <c r="M9" s="298">
        <v>-3.400000000000003</v>
      </c>
      <c r="N9" s="298">
        <v>-6.5999999999999943</v>
      </c>
      <c r="O9" s="298">
        <v>-3.400000000000003</v>
      </c>
      <c r="P9" s="298">
        <v>5.8000000000000052</v>
      </c>
      <c r="Q9" s="298">
        <v>-3.8000000000000034</v>
      </c>
      <c r="R9" s="298">
        <v>2.6999999999999913</v>
      </c>
      <c r="S9" s="139"/>
    </row>
    <row r="10" spans="1:20" ht="23.1" customHeight="1">
      <c r="A10" s="139"/>
      <c r="B10" s="278"/>
      <c r="C10" s="288">
        <v>2023.3</v>
      </c>
      <c r="D10" s="299">
        <v>274614</v>
      </c>
      <c r="E10" s="299">
        <v>198401</v>
      </c>
      <c r="F10" s="299">
        <v>238574</v>
      </c>
      <c r="G10" s="300">
        <v>223724</v>
      </c>
      <c r="H10" s="300">
        <v>173070</v>
      </c>
      <c r="I10" s="300">
        <v>247861</v>
      </c>
      <c r="J10" s="299">
        <v>1356244</v>
      </c>
      <c r="K10" s="300">
        <v>249529</v>
      </c>
      <c r="L10" s="300">
        <v>266158</v>
      </c>
      <c r="M10" s="300">
        <v>229030</v>
      </c>
      <c r="N10" s="300">
        <v>225117</v>
      </c>
      <c r="O10" s="300">
        <v>282743</v>
      </c>
      <c r="P10" s="300">
        <v>349777</v>
      </c>
      <c r="Q10" s="300">
        <v>1602354</v>
      </c>
      <c r="R10" s="300">
        <v>2958598</v>
      </c>
      <c r="S10" s="139"/>
    </row>
    <row r="11" spans="1:20" ht="23.1" customHeight="1">
      <c r="A11" s="139"/>
      <c r="B11" s="278"/>
      <c r="C11" s="290" t="s">
        <v>205</v>
      </c>
      <c r="D11" s="302">
        <v>10.000000000000009</v>
      </c>
      <c r="E11" s="302">
        <v>-12.5</v>
      </c>
      <c r="F11" s="302">
        <v>0.60000000000000053</v>
      </c>
      <c r="G11" s="302">
        <v>-9.8999999999999986</v>
      </c>
      <c r="H11" s="302">
        <v>3.2999999999999918</v>
      </c>
      <c r="I11" s="302">
        <v>6.800000000000006</v>
      </c>
      <c r="J11" s="302">
        <v>-0.40000000000000036</v>
      </c>
      <c r="K11" s="302">
        <v>10.899999999999999</v>
      </c>
      <c r="L11" s="302">
        <v>25.8</v>
      </c>
      <c r="M11" s="302">
        <v>14.3</v>
      </c>
      <c r="N11" s="302">
        <v>15.999999999999993</v>
      </c>
      <c r="O11" s="302">
        <v>20.900000000000006</v>
      </c>
      <c r="P11" s="302">
        <v>14.700000000000003</v>
      </c>
      <c r="Q11" s="302">
        <v>16.900000000000006</v>
      </c>
      <c r="R11" s="302">
        <v>8.2999999999999972</v>
      </c>
      <c r="S11" s="139"/>
    </row>
    <row r="12" spans="1:20" ht="23.1" customHeight="1">
      <c r="A12" s="139"/>
      <c r="B12" s="1118" t="s">
        <v>206</v>
      </c>
      <c r="C12" s="291">
        <v>2021.3</v>
      </c>
      <c r="D12" s="303">
        <v>119644</v>
      </c>
      <c r="E12" s="303">
        <v>96174</v>
      </c>
      <c r="F12" s="303">
        <v>126384</v>
      </c>
      <c r="G12" s="303">
        <v>150887</v>
      </c>
      <c r="H12" s="303">
        <v>118526</v>
      </c>
      <c r="I12" s="303">
        <v>153725</v>
      </c>
      <c r="J12" s="303">
        <v>765340</v>
      </c>
      <c r="K12" s="303">
        <v>166954</v>
      </c>
      <c r="L12" s="303">
        <v>145090</v>
      </c>
      <c r="M12" s="303">
        <v>127329</v>
      </c>
      <c r="N12" s="303">
        <v>132226</v>
      </c>
      <c r="O12" s="303">
        <v>156459</v>
      </c>
      <c r="P12" s="303">
        <v>187412</v>
      </c>
      <c r="Q12" s="303">
        <v>915470</v>
      </c>
      <c r="R12" s="304">
        <v>1680810</v>
      </c>
      <c r="S12" s="139"/>
    </row>
    <row r="13" spans="1:20" ht="23.1" customHeight="1">
      <c r="A13" s="139"/>
      <c r="B13" s="1141"/>
      <c r="C13" s="289" t="s">
        <v>207</v>
      </c>
      <c r="D13" s="298">
        <v>-23.799999999999997</v>
      </c>
      <c r="E13" s="298">
        <v>-36.1</v>
      </c>
      <c r="F13" s="298">
        <v>-17.500000000000004</v>
      </c>
      <c r="G13" s="298">
        <v>-2.0000000000000018</v>
      </c>
      <c r="H13" s="298">
        <v>-9.9999999999999982</v>
      </c>
      <c r="I13" s="298">
        <v>2.0999999999999908</v>
      </c>
      <c r="J13" s="298">
        <v>-14.700000000000003</v>
      </c>
      <c r="K13" s="298">
        <v>6.6999999999999948</v>
      </c>
      <c r="L13" s="298">
        <v>-3.9000000000000035</v>
      </c>
      <c r="M13" s="298">
        <v>10.400000000000009</v>
      </c>
      <c r="N13" s="298">
        <v>1.2000000000000011</v>
      </c>
      <c r="O13" s="298">
        <v>-1.0000000000000009</v>
      </c>
      <c r="P13" s="298">
        <v>14.3</v>
      </c>
      <c r="Q13" s="298">
        <v>4.6000000000000041</v>
      </c>
      <c r="R13" s="298">
        <v>-5.2000000000000046</v>
      </c>
      <c r="S13" s="139"/>
      <c r="T13" s="281"/>
    </row>
    <row r="14" spans="1:20" ht="23.1" customHeight="1">
      <c r="A14" s="139"/>
      <c r="B14" s="279"/>
      <c r="C14" s="288">
        <v>2022.3</v>
      </c>
      <c r="D14" s="299">
        <v>152866</v>
      </c>
      <c r="E14" s="299">
        <v>145088</v>
      </c>
      <c r="F14" s="299">
        <v>151456</v>
      </c>
      <c r="G14" s="300">
        <v>156301</v>
      </c>
      <c r="H14" s="300">
        <v>113210</v>
      </c>
      <c r="I14" s="300">
        <v>157678</v>
      </c>
      <c r="J14" s="299">
        <v>876599</v>
      </c>
      <c r="K14" s="305">
        <v>153735</v>
      </c>
      <c r="L14" s="300">
        <v>147200</v>
      </c>
      <c r="M14" s="300">
        <v>130978</v>
      </c>
      <c r="N14" s="305">
        <v>130829</v>
      </c>
      <c r="O14" s="300">
        <v>155225</v>
      </c>
      <c r="P14" s="300">
        <v>192736</v>
      </c>
      <c r="Q14" s="299">
        <v>910703</v>
      </c>
      <c r="R14" s="301">
        <v>1787302</v>
      </c>
      <c r="S14" s="139"/>
    </row>
    <row r="15" spans="1:20" ht="23.1" customHeight="1">
      <c r="A15" s="139"/>
      <c r="B15" s="279"/>
      <c r="C15" s="289" t="s">
        <v>205</v>
      </c>
      <c r="D15" s="298">
        <v>27.800000000000004</v>
      </c>
      <c r="E15" s="298">
        <v>50.899999999999991</v>
      </c>
      <c r="F15" s="298">
        <v>19.799999999999997</v>
      </c>
      <c r="G15" s="298">
        <v>3.6000000000000032</v>
      </c>
      <c r="H15" s="298">
        <v>-4.5000000000000036</v>
      </c>
      <c r="I15" s="298">
        <v>2.6000000000000023</v>
      </c>
      <c r="J15" s="298">
        <v>14.500000000000002</v>
      </c>
      <c r="K15" s="298">
        <v>-7.8999999999999959</v>
      </c>
      <c r="L15" s="298">
        <v>1.4999999999999902</v>
      </c>
      <c r="M15" s="298">
        <v>2.8999999999999915</v>
      </c>
      <c r="N15" s="298">
        <v>-1.100000000000001</v>
      </c>
      <c r="O15" s="298">
        <v>-0.80000000000000071</v>
      </c>
      <c r="P15" s="298">
        <v>2.8000000000000025</v>
      </c>
      <c r="Q15" s="298">
        <v>-0.50000000000000044</v>
      </c>
      <c r="R15" s="298">
        <v>6.2999999999999945</v>
      </c>
      <c r="S15" s="139"/>
    </row>
    <row r="16" spans="1:20" ht="23.1" customHeight="1">
      <c r="A16" s="139"/>
      <c r="B16" s="278"/>
      <c r="C16" s="288">
        <v>2023.3</v>
      </c>
      <c r="D16" s="299">
        <v>163077</v>
      </c>
      <c r="E16" s="299">
        <v>131149</v>
      </c>
      <c r="F16" s="299">
        <v>160958</v>
      </c>
      <c r="G16" s="300">
        <v>156355</v>
      </c>
      <c r="H16" s="300">
        <v>124811</v>
      </c>
      <c r="I16" s="300">
        <v>172270</v>
      </c>
      <c r="J16" s="300">
        <v>908620</v>
      </c>
      <c r="K16" s="305">
        <v>161241</v>
      </c>
      <c r="L16" s="300">
        <v>163985</v>
      </c>
      <c r="M16" s="300">
        <v>130649</v>
      </c>
      <c r="N16" s="305">
        <v>134243</v>
      </c>
      <c r="O16" s="300">
        <v>165277</v>
      </c>
      <c r="P16" s="300">
        <v>199973</v>
      </c>
      <c r="Q16" s="300">
        <v>955368</v>
      </c>
      <c r="R16" s="300">
        <v>1863988</v>
      </c>
      <c r="S16" s="139"/>
    </row>
    <row r="17" spans="1:19" ht="23.1" customHeight="1">
      <c r="A17" s="139"/>
      <c r="B17" s="280"/>
      <c r="C17" s="292" t="s">
        <v>204</v>
      </c>
      <c r="D17" s="306">
        <v>6.6999999999999948</v>
      </c>
      <c r="E17" s="306">
        <v>-9.5999999999999979</v>
      </c>
      <c r="F17" s="306">
        <v>6.2999999999999945</v>
      </c>
      <c r="G17" s="306">
        <v>0</v>
      </c>
      <c r="H17" s="306">
        <v>10.20000000000001</v>
      </c>
      <c r="I17" s="306">
        <v>9.2999999999999972</v>
      </c>
      <c r="J17" s="306">
        <v>3.6999999999999922</v>
      </c>
      <c r="K17" s="306">
        <v>4.8999999999999932</v>
      </c>
      <c r="L17" s="306">
        <v>11.400000000000009</v>
      </c>
      <c r="M17" s="306">
        <v>-0.30000000000000027</v>
      </c>
      <c r="N17" s="306">
        <v>2.6000000000000023</v>
      </c>
      <c r="O17" s="306">
        <v>6.4999999999999947</v>
      </c>
      <c r="P17" s="306">
        <v>3.8000000000000034</v>
      </c>
      <c r="Q17" s="306">
        <v>4.8999999999999932</v>
      </c>
      <c r="R17" s="306">
        <v>4.2999999999999927</v>
      </c>
      <c r="S17" s="139"/>
    </row>
    <row r="18" spans="1:19" ht="23.1" customHeight="1">
      <c r="A18" s="139"/>
      <c r="B18" s="1140" t="s">
        <v>208</v>
      </c>
      <c r="C18" s="291">
        <v>2021.3</v>
      </c>
      <c r="D18" s="307">
        <v>46.9</v>
      </c>
      <c r="E18" s="307">
        <v>53.300000000000004</v>
      </c>
      <c r="F18" s="307">
        <v>64.5</v>
      </c>
      <c r="G18" s="307">
        <v>69.399999999999991</v>
      </c>
      <c r="H18" s="307">
        <v>71</v>
      </c>
      <c r="I18" s="307">
        <v>69.599999999999994</v>
      </c>
      <c r="J18" s="307">
        <v>61.9</v>
      </c>
      <c r="K18" s="307">
        <v>66.7</v>
      </c>
      <c r="L18" s="307">
        <v>63.6</v>
      </c>
      <c r="M18" s="307">
        <v>61.4</v>
      </c>
      <c r="N18" s="307">
        <v>63.7</v>
      </c>
      <c r="O18" s="307">
        <v>64.600000000000009</v>
      </c>
      <c r="P18" s="307">
        <v>65</v>
      </c>
      <c r="Q18" s="307">
        <v>64.3</v>
      </c>
      <c r="R18" s="307">
        <v>63.2</v>
      </c>
      <c r="S18" s="139"/>
    </row>
    <row r="19" spans="1:19" ht="23.1" customHeight="1">
      <c r="A19" s="139"/>
      <c r="B19" s="1140"/>
      <c r="C19" s="293">
        <v>2022.3</v>
      </c>
      <c r="D19" s="298">
        <v>61.199999999999996</v>
      </c>
      <c r="E19" s="298">
        <v>64</v>
      </c>
      <c r="F19" s="298">
        <v>63.9</v>
      </c>
      <c r="G19" s="298">
        <v>62.9</v>
      </c>
      <c r="H19" s="298">
        <v>67.600000000000009</v>
      </c>
      <c r="I19" s="298">
        <v>67.900000000000006</v>
      </c>
      <c r="J19" s="298">
        <v>64.400000000000006</v>
      </c>
      <c r="K19" s="298">
        <v>68.300000000000011</v>
      </c>
      <c r="L19" s="298">
        <v>69.599999999999994</v>
      </c>
      <c r="M19" s="298">
        <v>65.400000000000006</v>
      </c>
      <c r="N19" s="298">
        <v>67.400000000000006</v>
      </c>
      <c r="O19" s="298">
        <v>66.400000000000006</v>
      </c>
      <c r="P19" s="298">
        <v>63.2</v>
      </c>
      <c r="Q19" s="298">
        <v>66.5</v>
      </c>
      <c r="R19" s="298">
        <v>65.400000000000006</v>
      </c>
      <c r="S19" s="139"/>
    </row>
    <row r="20" spans="1:19" ht="23.1" customHeight="1">
      <c r="A20" s="139"/>
      <c r="B20" s="282"/>
      <c r="C20" s="294">
        <v>2023.3</v>
      </c>
      <c r="D20" s="308">
        <v>59.4</v>
      </c>
      <c r="E20" s="308">
        <v>66.100000000000009</v>
      </c>
      <c r="F20" s="308">
        <v>67.5</v>
      </c>
      <c r="G20" s="308">
        <v>69.899999999999991</v>
      </c>
      <c r="H20" s="308">
        <v>72.099999999999994</v>
      </c>
      <c r="I20" s="308">
        <v>69.5</v>
      </c>
      <c r="J20" s="308">
        <v>67</v>
      </c>
      <c r="K20" s="308">
        <v>64.600000000000009</v>
      </c>
      <c r="L20" s="308">
        <v>61.6</v>
      </c>
      <c r="M20" s="308">
        <v>56.999999999999993</v>
      </c>
      <c r="N20" s="308">
        <v>59.599999999999994</v>
      </c>
      <c r="O20" s="308">
        <v>58.5</v>
      </c>
      <c r="P20" s="308">
        <v>57.199999999999996</v>
      </c>
      <c r="Q20" s="308">
        <v>59.599999999999994</v>
      </c>
      <c r="R20" s="308">
        <v>63</v>
      </c>
      <c r="S20" s="139"/>
    </row>
    <row r="21" spans="1:19" s="286" customFormat="1" ht="11.25" customHeight="1">
      <c r="A21" s="284"/>
      <c r="B21" s="138"/>
      <c r="C21" s="285"/>
      <c r="D21" s="284"/>
      <c r="E21" s="284"/>
      <c r="F21" s="284"/>
      <c r="G21" s="284"/>
      <c r="H21" s="284"/>
      <c r="I21" s="284"/>
      <c r="J21" s="284"/>
      <c r="K21" s="284"/>
      <c r="L21" s="284"/>
      <c r="M21" s="284"/>
      <c r="N21" s="284"/>
      <c r="O21" s="284"/>
      <c r="P21" s="284"/>
      <c r="Q21" s="284"/>
      <c r="R21" s="284"/>
      <c r="S21" s="284"/>
    </row>
    <row r="22" spans="1:19" s="156" customFormat="1" ht="11.25" customHeight="1">
      <c r="A22" s="283"/>
      <c r="B22" s="138"/>
      <c r="C22" s="283"/>
      <c r="D22" s="283"/>
      <c r="E22" s="283"/>
      <c r="F22" s="283"/>
      <c r="G22" s="283"/>
      <c r="H22" s="283"/>
      <c r="I22" s="283"/>
      <c r="J22" s="283"/>
      <c r="K22" s="283"/>
      <c r="L22" s="283"/>
      <c r="M22" s="283"/>
      <c r="N22" s="283"/>
      <c r="O22" s="283"/>
      <c r="P22" s="283"/>
      <c r="Q22" s="283"/>
      <c r="R22" s="283"/>
      <c r="S22" s="283"/>
    </row>
    <row r="23" spans="1:19" ht="19.5" customHeight="1">
      <c r="A23" s="139"/>
      <c r="B23" s="139"/>
      <c r="C23" s="139"/>
      <c r="D23" s="139"/>
      <c r="E23" s="139"/>
      <c r="F23" s="139"/>
      <c r="G23" s="139"/>
      <c r="H23" s="139"/>
      <c r="I23" s="139"/>
      <c r="J23" s="139"/>
      <c r="K23" s="139"/>
      <c r="L23" s="139"/>
      <c r="M23" s="139"/>
      <c r="N23" s="139"/>
      <c r="O23" s="139"/>
      <c r="P23" s="139"/>
      <c r="Q23" s="139"/>
      <c r="R23" s="139"/>
      <c r="S23" s="139"/>
    </row>
    <row r="24" spans="1:19" ht="13.5" customHeight="1">
      <c r="A24" s="139"/>
      <c r="B24" s="139"/>
      <c r="C24" s="139"/>
      <c r="D24" s="139"/>
      <c r="E24" s="139"/>
      <c r="F24" s="139"/>
      <c r="G24" s="139"/>
      <c r="H24" s="139"/>
      <c r="I24" s="139"/>
      <c r="J24" s="139"/>
      <c r="K24" s="139"/>
      <c r="L24" s="139"/>
      <c r="M24" s="139"/>
      <c r="N24" s="139"/>
      <c r="O24" s="139"/>
      <c r="P24" s="139"/>
      <c r="Q24" s="139"/>
      <c r="R24" s="139"/>
      <c r="S24" s="139"/>
    </row>
    <row r="25" spans="1:19" ht="27" customHeight="1">
      <c r="A25" s="139"/>
      <c r="B25" s="139"/>
      <c r="C25" s="139"/>
      <c r="D25" s="139"/>
      <c r="E25" s="139"/>
      <c r="F25" s="139"/>
      <c r="G25" s="139"/>
      <c r="H25" s="139"/>
      <c r="I25" s="139"/>
      <c r="J25" s="139"/>
      <c r="K25" s="139"/>
      <c r="L25" s="139"/>
      <c r="M25" s="139"/>
      <c r="N25" s="139"/>
      <c r="O25" s="139"/>
      <c r="P25" s="139"/>
      <c r="Q25" s="139"/>
      <c r="R25" s="139"/>
      <c r="S25" s="139"/>
    </row>
  </sheetData>
  <sheetProtection algorithmName="SHA-512" hashValue="ylE7kP99lCnCGhI2A8pX/bQAo2QFCobEr48lV2s4QytHAcn2AFpelQ0EWtCAz7vSIU9bzisVghaxbOceWWCrgA==" saltValue="JXLk1YhZPCvRU9ZsjSBgCQ==" spinCount="100000" sheet="1" objects="1" scenarios="1" autoFilter="0"/>
  <mergeCells count="4">
    <mergeCell ref="B5:C5"/>
    <mergeCell ref="B6:B7"/>
    <mergeCell ref="B12:B13"/>
    <mergeCell ref="B18:B19"/>
  </mergeCells>
  <phoneticPr fontId="13"/>
  <printOptions horizontalCentered="1" verticalCentered="1"/>
  <pageMargins left="0" right="0" top="0" bottom="0" header="0" footer="0"/>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U49"/>
  <sheetViews>
    <sheetView view="pageBreakPreview" zoomScaleNormal="55" zoomScaleSheetLayoutView="100" workbookViewId="0"/>
  </sheetViews>
  <sheetFormatPr defaultColWidth="9.140625" defaultRowHeight="12.75"/>
  <cols>
    <col min="1" max="1" width="12.85546875" style="185" customWidth="1"/>
    <col min="2" max="2" width="18.5703125" style="185" customWidth="1"/>
    <col min="3" max="3" width="25" style="213" customWidth="1"/>
    <col min="4" max="4" width="12.7109375" style="213" customWidth="1"/>
    <col min="5" max="17" width="11.140625" style="185" customWidth="1"/>
    <col min="18" max="18" width="14" style="185" customWidth="1"/>
    <col min="19" max="19" width="3.5703125" style="185" customWidth="1"/>
    <col min="20" max="16384" width="9.140625" style="185"/>
  </cols>
  <sheetData>
    <row r="1" spans="1:21" ht="65.25" customHeight="1">
      <c r="A1" s="195"/>
      <c r="B1" s="195"/>
      <c r="C1" s="196"/>
      <c r="D1" s="196"/>
      <c r="E1" s="195"/>
      <c r="F1" s="195"/>
      <c r="G1" s="195"/>
      <c r="H1" s="195"/>
      <c r="I1" s="195"/>
      <c r="J1" s="195"/>
      <c r="K1" s="195"/>
      <c r="L1" s="195"/>
      <c r="M1" s="195"/>
      <c r="N1" s="195"/>
      <c r="O1" s="195"/>
      <c r="P1" s="195"/>
      <c r="Q1" s="195"/>
      <c r="R1" s="195"/>
    </row>
    <row r="2" spans="1:21" ht="19.5" customHeight="1">
      <c r="A2" s="197"/>
      <c r="B2" s="197"/>
      <c r="C2" s="196"/>
      <c r="D2" s="196"/>
      <c r="E2" s="195"/>
      <c r="F2" s="195"/>
      <c r="G2" s="195"/>
      <c r="H2" s="195"/>
      <c r="I2" s="195"/>
      <c r="J2" s="195"/>
      <c r="K2" s="195"/>
      <c r="L2" s="195"/>
      <c r="M2" s="195"/>
      <c r="N2" s="195"/>
      <c r="O2" s="195"/>
      <c r="P2" s="195"/>
      <c r="Q2" s="195"/>
      <c r="R2" s="195"/>
      <c r="S2" s="198"/>
    </row>
    <row r="3" spans="1:21" ht="32.25" customHeight="1">
      <c r="A3" s="195"/>
      <c r="B3" s="195"/>
      <c r="C3" s="196"/>
      <c r="D3" s="196"/>
      <c r="E3" s="195"/>
      <c r="F3" s="195"/>
      <c r="G3" s="195"/>
      <c r="H3" s="195"/>
      <c r="I3" s="195"/>
      <c r="J3" s="195"/>
      <c r="K3" s="195"/>
      <c r="L3" s="195"/>
      <c r="M3" s="195"/>
      <c r="N3" s="195"/>
      <c r="O3" s="195"/>
      <c r="P3" s="196"/>
      <c r="Q3" s="309" t="s">
        <v>221</v>
      </c>
      <c r="R3" s="195"/>
    </row>
    <row r="4" spans="1:21" ht="24" customHeight="1">
      <c r="A4" s="195"/>
      <c r="B4" s="1157"/>
      <c r="C4" s="1157"/>
      <c r="D4" s="1157"/>
      <c r="E4" s="1159" t="s">
        <v>58</v>
      </c>
      <c r="F4" s="1022" t="s">
        <v>45</v>
      </c>
      <c r="G4" s="1022" t="s">
        <v>46</v>
      </c>
      <c r="H4" s="1022" t="s">
        <v>47</v>
      </c>
      <c r="I4" s="1022" t="s">
        <v>48</v>
      </c>
      <c r="J4" s="1022" t="s">
        <v>59</v>
      </c>
      <c r="K4" s="1022" t="s">
        <v>77</v>
      </c>
      <c r="L4" s="1022" t="s">
        <v>79</v>
      </c>
      <c r="M4" s="1022" t="s">
        <v>86</v>
      </c>
      <c r="N4" s="1022" t="s">
        <v>415</v>
      </c>
      <c r="O4" s="1069" t="s">
        <v>785</v>
      </c>
      <c r="P4" s="199" t="s">
        <v>148</v>
      </c>
      <c r="Q4" s="200" t="s">
        <v>142</v>
      </c>
      <c r="R4" s="151"/>
      <c r="S4" s="151"/>
      <c r="T4" s="193"/>
      <c r="U4" s="193"/>
    </row>
    <row r="5" spans="1:21" ht="18.95" customHeight="1">
      <c r="A5" s="195"/>
      <c r="B5" s="1158"/>
      <c r="C5" s="1158"/>
      <c r="D5" s="1158"/>
      <c r="E5" s="1023"/>
      <c r="F5" s="1023"/>
      <c r="G5" s="1023"/>
      <c r="H5" s="1023"/>
      <c r="I5" s="1023"/>
      <c r="J5" s="1023"/>
      <c r="K5" s="1023"/>
      <c r="L5" s="1023"/>
      <c r="M5" s="1023"/>
      <c r="N5" s="1023"/>
      <c r="O5" s="1153"/>
      <c r="P5" s="149" t="s">
        <v>103</v>
      </c>
      <c r="Q5" s="137" t="s">
        <v>101</v>
      </c>
      <c r="R5" s="151"/>
      <c r="S5" s="151"/>
      <c r="T5" s="193"/>
      <c r="U5" s="193"/>
    </row>
    <row r="6" spans="1:21" ht="18" customHeight="1">
      <c r="A6" s="195"/>
      <c r="B6" s="1154" t="s">
        <v>222</v>
      </c>
      <c r="C6" s="1145" t="s">
        <v>223</v>
      </c>
      <c r="D6" s="1145"/>
      <c r="E6" s="504">
        <v>46398</v>
      </c>
      <c r="F6" s="504">
        <v>50084</v>
      </c>
      <c r="G6" s="504">
        <v>50981</v>
      </c>
      <c r="H6" s="504">
        <v>53150</v>
      </c>
      <c r="I6" s="504">
        <v>53311</v>
      </c>
      <c r="J6" s="504">
        <v>60025</v>
      </c>
      <c r="K6" s="504">
        <v>65141</v>
      </c>
      <c r="L6" s="504">
        <v>63772</v>
      </c>
      <c r="M6" s="504">
        <v>61429</v>
      </c>
      <c r="N6" s="504">
        <v>65185</v>
      </c>
      <c r="O6" s="504">
        <v>69594</v>
      </c>
      <c r="P6" s="505">
        <v>6.763691530478444</v>
      </c>
      <c r="Q6" s="505">
        <v>4.1375719778570685</v>
      </c>
      <c r="R6" s="195"/>
      <c r="S6" s="151"/>
      <c r="T6" s="193"/>
      <c r="U6" s="193"/>
    </row>
    <row r="7" spans="1:21" ht="18" customHeight="1">
      <c r="A7" s="195"/>
      <c r="B7" s="1155"/>
      <c r="C7" s="1146" t="s">
        <v>224</v>
      </c>
      <c r="D7" s="1007"/>
      <c r="E7" s="507">
        <v>28365</v>
      </c>
      <c r="F7" s="507">
        <v>31130</v>
      </c>
      <c r="G7" s="507">
        <v>32116</v>
      </c>
      <c r="H7" s="507">
        <v>33560</v>
      </c>
      <c r="I7" s="507">
        <v>31869</v>
      </c>
      <c r="J7" s="507">
        <v>35131</v>
      </c>
      <c r="K7" s="507">
        <v>36323</v>
      </c>
      <c r="L7" s="507">
        <v>35436</v>
      </c>
      <c r="M7" s="507">
        <v>35463</v>
      </c>
      <c r="N7" s="507">
        <v>40217</v>
      </c>
      <c r="O7" s="507">
        <v>42267</v>
      </c>
      <c r="P7" s="272">
        <v>5.0973204406834949</v>
      </c>
      <c r="Q7" s="272">
        <v>4.0690894200293259</v>
      </c>
      <c r="R7" s="195"/>
      <c r="S7" s="151"/>
      <c r="T7" s="193"/>
      <c r="U7" s="193"/>
    </row>
    <row r="8" spans="1:21" ht="18" customHeight="1">
      <c r="A8" s="195"/>
      <c r="B8" s="1156"/>
      <c r="C8" s="1147" t="s">
        <v>225</v>
      </c>
      <c r="D8" s="1148"/>
      <c r="E8" s="313">
        <v>61.1</v>
      </c>
      <c r="F8" s="313">
        <v>62.2</v>
      </c>
      <c r="G8" s="313">
        <v>63</v>
      </c>
      <c r="H8" s="313">
        <v>63.1</v>
      </c>
      <c r="I8" s="313">
        <v>59.8</v>
      </c>
      <c r="J8" s="313">
        <v>58.5</v>
      </c>
      <c r="K8" s="313">
        <v>55.8</v>
      </c>
      <c r="L8" s="313">
        <v>55.6</v>
      </c>
      <c r="M8" s="313">
        <v>57.7</v>
      </c>
      <c r="N8" s="313">
        <v>61.7</v>
      </c>
      <c r="O8" s="313">
        <v>60.7</v>
      </c>
      <c r="P8" s="312" t="s">
        <v>53</v>
      </c>
      <c r="Q8" s="312" t="s">
        <v>53</v>
      </c>
      <c r="R8" s="195"/>
      <c r="S8" s="151"/>
      <c r="T8" s="193"/>
      <c r="U8" s="193"/>
    </row>
    <row r="9" spans="1:21" ht="18" customHeight="1">
      <c r="A9" s="195"/>
      <c r="B9" s="1154" t="s">
        <v>226</v>
      </c>
      <c r="C9" s="1145" t="s">
        <v>223</v>
      </c>
      <c r="D9" s="1145"/>
      <c r="E9" s="314">
        <v>11545</v>
      </c>
      <c r="F9" s="314">
        <v>11622</v>
      </c>
      <c r="G9" s="314">
        <v>10084</v>
      </c>
      <c r="H9" s="314">
        <v>10097</v>
      </c>
      <c r="I9" s="314">
        <v>9373</v>
      </c>
      <c r="J9" s="314">
        <v>9827</v>
      </c>
      <c r="K9" s="314">
        <v>9701</v>
      </c>
      <c r="L9" s="314">
        <v>9099</v>
      </c>
      <c r="M9" s="314">
        <v>8646</v>
      </c>
      <c r="N9" s="314">
        <v>9300</v>
      </c>
      <c r="O9" s="314">
        <v>10391</v>
      </c>
      <c r="P9" s="505">
        <v>11.72867916153657</v>
      </c>
      <c r="Q9" s="505">
        <v>-1.0471764677045248</v>
      </c>
      <c r="R9" s="195"/>
      <c r="S9" s="151"/>
      <c r="T9" s="193"/>
      <c r="U9" s="193"/>
    </row>
    <row r="10" spans="1:21" ht="18" customHeight="1">
      <c r="A10" s="195"/>
      <c r="B10" s="1155"/>
      <c r="C10" s="1146" t="s">
        <v>224</v>
      </c>
      <c r="D10" s="1007"/>
      <c r="E10" s="506">
        <v>588</v>
      </c>
      <c r="F10" s="506">
        <v>724</v>
      </c>
      <c r="G10" s="506">
        <v>464</v>
      </c>
      <c r="H10" s="506">
        <v>485</v>
      </c>
      <c r="I10" s="506">
        <v>202</v>
      </c>
      <c r="J10" s="506">
        <v>171</v>
      </c>
      <c r="K10" s="506">
        <v>116</v>
      </c>
      <c r="L10" s="506">
        <v>103</v>
      </c>
      <c r="M10" s="506">
        <v>271</v>
      </c>
      <c r="N10" s="506">
        <v>136</v>
      </c>
      <c r="O10" s="506">
        <v>130</v>
      </c>
      <c r="P10" s="272">
        <v>-4.6221708768227394</v>
      </c>
      <c r="Q10" s="272">
        <v>-14.018402996084433</v>
      </c>
      <c r="R10" s="195"/>
      <c r="S10" s="151"/>
      <c r="T10" s="193"/>
      <c r="U10" s="193"/>
    </row>
    <row r="11" spans="1:21" ht="18" customHeight="1">
      <c r="A11" s="195"/>
      <c r="B11" s="1156"/>
      <c r="C11" s="1147" t="s">
        <v>225</v>
      </c>
      <c r="D11" s="1148"/>
      <c r="E11" s="313">
        <v>5.0999999999999996</v>
      </c>
      <c r="F11" s="313">
        <v>6.2</v>
      </c>
      <c r="G11" s="313">
        <v>4.5999999999999996</v>
      </c>
      <c r="H11" s="313">
        <v>4.8</v>
      </c>
      <c r="I11" s="313">
        <v>2.2000000000000002</v>
      </c>
      <c r="J11" s="313">
        <v>1.7</v>
      </c>
      <c r="K11" s="313">
        <v>1.2</v>
      </c>
      <c r="L11" s="313">
        <v>1.1000000000000001</v>
      </c>
      <c r="M11" s="313">
        <v>3.1</v>
      </c>
      <c r="N11" s="313">
        <v>1.5</v>
      </c>
      <c r="O11" s="313">
        <v>1.3</v>
      </c>
      <c r="P11" s="313" t="s">
        <v>53</v>
      </c>
      <c r="Q11" s="313" t="s">
        <v>53</v>
      </c>
      <c r="R11" s="195"/>
      <c r="S11" s="151"/>
      <c r="T11" s="193"/>
      <c r="U11" s="193"/>
    </row>
    <row r="12" spans="1:21" ht="18" customHeight="1">
      <c r="A12" s="195"/>
      <c r="B12" s="1160" t="s">
        <v>489</v>
      </c>
      <c r="C12" s="1145" t="s">
        <v>223</v>
      </c>
      <c r="D12" s="1145"/>
      <c r="E12" s="314">
        <v>4019</v>
      </c>
      <c r="F12" s="314">
        <v>4821</v>
      </c>
      <c r="G12" s="314">
        <v>5027</v>
      </c>
      <c r="H12" s="314">
        <v>4670</v>
      </c>
      <c r="I12" s="314">
        <v>4512</v>
      </c>
      <c r="J12" s="314">
        <v>5243</v>
      </c>
      <c r="K12" s="314">
        <v>4913</v>
      </c>
      <c r="L12" s="314">
        <v>5163</v>
      </c>
      <c r="M12" s="314">
        <v>4831</v>
      </c>
      <c r="N12" s="314">
        <v>7241</v>
      </c>
      <c r="O12" s="314">
        <v>8985</v>
      </c>
      <c r="P12" s="505">
        <v>24.081253109698043</v>
      </c>
      <c r="Q12" s="505">
        <v>8.3773916030010618</v>
      </c>
      <c r="R12" s="195"/>
      <c r="S12" s="151"/>
      <c r="T12" s="193"/>
      <c r="U12" s="193"/>
    </row>
    <row r="13" spans="1:21" ht="18" customHeight="1">
      <c r="A13" s="195"/>
      <c r="B13" s="1161"/>
      <c r="C13" s="1146" t="s">
        <v>224</v>
      </c>
      <c r="D13" s="1007"/>
      <c r="E13" s="506">
        <v>103</v>
      </c>
      <c r="F13" s="506">
        <v>506</v>
      </c>
      <c r="G13" s="506">
        <v>462</v>
      </c>
      <c r="H13" s="506">
        <v>171</v>
      </c>
      <c r="I13" s="506">
        <v>114</v>
      </c>
      <c r="J13" s="506">
        <v>604</v>
      </c>
      <c r="K13" s="506">
        <v>481</v>
      </c>
      <c r="L13" s="506">
        <v>309</v>
      </c>
      <c r="M13" s="506">
        <v>376</v>
      </c>
      <c r="N13" s="506">
        <v>1142</v>
      </c>
      <c r="O13" s="506">
        <v>1333</v>
      </c>
      <c r="P13" s="272">
        <v>16.731104464967949</v>
      </c>
      <c r="Q13" s="272">
        <v>29.137588487533339</v>
      </c>
      <c r="R13" s="195"/>
      <c r="S13" s="151"/>
      <c r="T13" s="193"/>
      <c r="U13" s="193"/>
    </row>
    <row r="14" spans="1:21" ht="18" customHeight="1">
      <c r="A14" s="195"/>
      <c r="B14" s="1162"/>
      <c r="C14" s="1147" t="s">
        <v>225</v>
      </c>
      <c r="D14" s="1148"/>
      <c r="E14" s="313">
        <v>2.6</v>
      </c>
      <c r="F14" s="313">
        <v>10.5</v>
      </c>
      <c r="G14" s="313">
        <v>9.1999999999999993</v>
      </c>
      <c r="H14" s="313">
        <v>3.7</v>
      </c>
      <c r="I14" s="313">
        <v>2.5</v>
      </c>
      <c r="J14" s="313">
        <v>11.5</v>
      </c>
      <c r="K14" s="313">
        <v>9.8000000000000007</v>
      </c>
      <c r="L14" s="313">
        <v>6</v>
      </c>
      <c r="M14" s="313">
        <v>7.8</v>
      </c>
      <c r="N14" s="313">
        <v>15.8</v>
      </c>
      <c r="O14" s="313">
        <v>14.8</v>
      </c>
      <c r="P14" s="313" t="s">
        <v>53</v>
      </c>
      <c r="Q14" s="313" t="s">
        <v>53</v>
      </c>
      <c r="R14" s="195"/>
      <c r="S14" s="151"/>
      <c r="T14" s="193"/>
      <c r="U14" s="193"/>
    </row>
    <row r="15" spans="1:21" ht="18" customHeight="1">
      <c r="A15" s="195"/>
      <c r="B15" s="1142" t="s">
        <v>490</v>
      </c>
      <c r="C15" s="1145" t="s">
        <v>223</v>
      </c>
      <c r="D15" s="1145"/>
      <c r="E15" s="314">
        <v>1774</v>
      </c>
      <c r="F15" s="314">
        <v>2033</v>
      </c>
      <c r="G15" s="314">
        <v>2077</v>
      </c>
      <c r="H15" s="314">
        <v>1250</v>
      </c>
      <c r="I15" s="314">
        <v>493</v>
      </c>
      <c r="J15" s="314">
        <v>583</v>
      </c>
      <c r="K15" s="314">
        <v>645</v>
      </c>
      <c r="L15" s="314">
        <v>577</v>
      </c>
      <c r="M15" s="314">
        <v>389</v>
      </c>
      <c r="N15" s="314">
        <v>85</v>
      </c>
      <c r="O15" s="314">
        <v>99</v>
      </c>
      <c r="P15" s="505">
        <v>16.340920742435184</v>
      </c>
      <c r="Q15" s="505">
        <v>-25.029683241698475</v>
      </c>
      <c r="R15" s="195"/>
      <c r="S15" s="151"/>
      <c r="T15" s="193"/>
      <c r="U15" s="193"/>
    </row>
    <row r="16" spans="1:21" ht="18" customHeight="1">
      <c r="A16" s="195"/>
      <c r="B16" s="1143"/>
      <c r="C16" s="1146" t="s">
        <v>628</v>
      </c>
      <c r="D16" s="1007"/>
      <c r="E16" s="506">
        <v>119</v>
      </c>
      <c r="F16" s="506">
        <v>185</v>
      </c>
      <c r="G16" s="506">
        <v>213</v>
      </c>
      <c r="H16" s="506">
        <v>65</v>
      </c>
      <c r="I16" s="506">
        <v>-3</v>
      </c>
      <c r="J16" s="506">
        <v>60</v>
      </c>
      <c r="K16" s="506">
        <v>102</v>
      </c>
      <c r="L16" s="506">
        <v>59</v>
      </c>
      <c r="M16" s="506">
        <v>23</v>
      </c>
      <c r="N16" s="506">
        <v>58</v>
      </c>
      <c r="O16" s="506">
        <v>27</v>
      </c>
      <c r="P16" s="272">
        <v>-52.087325812946261</v>
      </c>
      <c r="Q16" s="272">
        <v>-13.557223894025105</v>
      </c>
      <c r="R16" s="195"/>
      <c r="S16" s="151"/>
      <c r="T16" s="193"/>
      <c r="U16" s="193"/>
    </row>
    <row r="17" spans="1:21" ht="18" customHeight="1">
      <c r="A17" s="195"/>
      <c r="B17" s="1144"/>
      <c r="C17" s="1147" t="s">
        <v>225</v>
      </c>
      <c r="D17" s="1148"/>
      <c r="E17" s="313">
        <v>6.7</v>
      </c>
      <c r="F17" s="313">
        <v>9.1</v>
      </c>
      <c r="G17" s="313">
        <v>10.3</v>
      </c>
      <c r="H17" s="313">
        <v>5.3</v>
      </c>
      <c r="I17" s="313">
        <v>-0.7</v>
      </c>
      <c r="J17" s="313">
        <v>10.4</v>
      </c>
      <c r="K17" s="313">
        <v>15.9</v>
      </c>
      <c r="L17" s="313">
        <v>10.3</v>
      </c>
      <c r="M17" s="313">
        <v>6.1</v>
      </c>
      <c r="N17" s="313">
        <v>68</v>
      </c>
      <c r="O17" s="313">
        <v>28</v>
      </c>
      <c r="P17" s="312" t="s">
        <v>53</v>
      </c>
      <c r="Q17" s="312" t="s">
        <v>53</v>
      </c>
      <c r="R17" s="195"/>
      <c r="S17" s="151"/>
      <c r="T17" s="193"/>
      <c r="U17" s="193"/>
    </row>
    <row r="18" spans="1:21" ht="18" customHeight="1">
      <c r="A18" s="195"/>
      <c r="B18" s="1152" t="s">
        <v>227</v>
      </c>
      <c r="C18" s="1145" t="s">
        <v>223</v>
      </c>
      <c r="D18" s="1145"/>
      <c r="E18" s="314">
        <v>-492</v>
      </c>
      <c r="F18" s="314">
        <v>-612</v>
      </c>
      <c r="G18" s="314">
        <v>-704</v>
      </c>
      <c r="H18" s="314">
        <v>-560</v>
      </c>
      <c r="I18" s="314">
        <v>-511</v>
      </c>
      <c r="J18" s="314">
        <v>-526</v>
      </c>
      <c r="K18" s="314">
        <v>-493</v>
      </c>
      <c r="L18" s="314">
        <v>-470</v>
      </c>
      <c r="M18" s="314">
        <v>-422</v>
      </c>
      <c r="N18" s="314">
        <v>-330</v>
      </c>
      <c r="O18" s="314">
        <v>-292</v>
      </c>
      <c r="P18" s="505" t="s">
        <v>53</v>
      </c>
      <c r="Q18" s="505" t="s">
        <v>53</v>
      </c>
      <c r="R18" s="195"/>
      <c r="S18" s="151"/>
      <c r="T18" s="193"/>
      <c r="U18" s="193"/>
    </row>
    <row r="19" spans="1:21" ht="18" customHeight="1">
      <c r="A19" s="195"/>
      <c r="B19" s="1150"/>
      <c r="C19" s="1146" t="s">
        <v>224</v>
      </c>
      <c r="D19" s="1007"/>
      <c r="E19" s="506">
        <v>127</v>
      </c>
      <c r="F19" s="506">
        <v>133</v>
      </c>
      <c r="G19" s="506">
        <v>155</v>
      </c>
      <c r="H19" s="506">
        <v>208</v>
      </c>
      <c r="I19" s="506">
        <v>213</v>
      </c>
      <c r="J19" s="506">
        <v>103</v>
      </c>
      <c r="K19" s="506">
        <v>99</v>
      </c>
      <c r="L19" s="506">
        <v>100</v>
      </c>
      <c r="M19" s="506">
        <v>91</v>
      </c>
      <c r="N19" s="506">
        <v>19</v>
      </c>
      <c r="O19" s="506">
        <v>18</v>
      </c>
      <c r="P19" s="272" t="s">
        <v>53</v>
      </c>
      <c r="Q19" s="272" t="s">
        <v>53</v>
      </c>
      <c r="R19" s="195"/>
      <c r="S19" s="151"/>
      <c r="T19" s="193"/>
      <c r="U19" s="193"/>
    </row>
    <row r="20" spans="1:21" ht="18" customHeight="1">
      <c r="A20" s="195"/>
      <c r="B20" s="1151"/>
      <c r="C20" s="1147" t="s">
        <v>225</v>
      </c>
      <c r="D20" s="1148"/>
      <c r="E20" s="313" t="s">
        <v>53</v>
      </c>
      <c r="F20" s="313" t="s">
        <v>53</v>
      </c>
      <c r="G20" s="313" t="s">
        <v>53</v>
      </c>
      <c r="H20" s="313" t="s">
        <v>53</v>
      </c>
      <c r="I20" s="313" t="s">
        <v>53</v>
      </c>
      <c r="J20" s="313" t="s">
        <v>53</v>
      </c>
      <c r="K20" s="313" t="s">
        <v>53</v>
      </c>
      <c r="L20" s="313" t="s">
        <v>53</v>
      </c>
      <c r="M20" s="313" t="s">
        <v>53</v>
      </c>
      <c r="N20" s="313" t="s">
        <v>53</v>
      </c>
      <c r="O20" s="313" t="s">
        <v>53</v>
      </c>
      <c r="P20" s="313" t="s">
        <v>53</v>
      </c>
      <c r="Q20" s="313" t="s">
        <v>53</v>
      </c>
      <c r="R20" s="195"/>
      <c r="S20" s="151"/>
      <c r="T20" s="193"/>
      <c r="U20" s="193"/>
    </row>
    <row r="21" spans="1:21" ht="18" customHeight="1">
      <c r="A21" s="195"/>
      <c r="B21" s="1149" t="s">
        <v>228</v>
      </c>
      <c r="C21" s="1145" t="s">
        <v>223</v>
      </c>
      <c r="D21" s="1145"/>
      <c r="E21" s="507">
        <v>63243</v>
      </c>
      <c r="F21" s="507">
        <v>67949</v>
      </c>
      <c r="G21" s="507">
        <v>67466</v>
      </c>
      <c r="H21" s="507">
        <v>68607</v>
      </c>
      <c r="I21" s="507">
        <v>67179</v>
      </c>
      <c r="J21" s="507">
        <v>75153</v>
      </c>
      <c r="K21" s="507">
        <v>79908</v>
      </c>
      <c r="L21" s="507">
        <v>78143</v>
      </c>
      <c r="M21" s="507">
        <v>74874</v>
      </c>
      <c r="N21" s="507">
        <v>81482</v>
      </c>
      <c r="O21" s="507">
        <v>88778</v>
      </c>
      <c r="P21" s="272">
        <v>8.9539153913908542</v>
      </c>
      <c r="Q21" s="272">
        <v>3.4496245181057983</v>
      </c>
      <c r="R21" s="195"/>
      <c r="S21" s="151"/>
      <c r="T21" s="193"/>
      <c r="U21" s="193"/>
    </row>
    <row r="22" spans="1:21" ht="18" customHeight="1">
      <c r="A22" s="195"/>
      <c r="B22" s="1150"/>
      <c r="C22" s="1146" t="s">
        <v>224</v>
      </c>
      <c r="D22" s="1007"/>
      <c r="E22" s="507">
        <v>29304</v>
      </c>
      <c r="F22" s="507">
        <v>32680</v>
      </c>
      <c r="G22" s="507">
        <v>33411</v>
      </c>
      <c r="H22" s="507">
        <v>34491</v>
      </c>
      <c r="I22" s="507">
        <v>32396</v>
      </c>
      <c r="J22" s="507">
        <v>36071</v>
      </c>
      <c r="K22" s="507">
        <v>37123</v>
      </c>
      <c r="L22" s="507">
        <v>36009</v>
      </c>
      <c r="M22" s="507">
        <v>36227</v>
      </c>
      <c r="N22" s="507">
        <v>41574</v>
      </c>
      <c r="O22" s="507">
        <v>43778</v>
      </c>
      <c r="P22" s="272">
        <v>5.3003974524768349</v>
      </c>
      <c r="Q22" s="272">
        <v>4.0954242693823417</v>
      </c>
      <c r="R22" s="195"/>
      <c r="S22" s="151"/>
      <c r="T22" s="193"/>
      <c r="U22" s="193"/>
    </row>
    <row r="23" spans="1:21" ht="18" customHeight="1">
      <c r="A23" s="195"/>
      <c r="B23" s="1151"/>
      <c r="C23" s="1147" t="s">
        <v>225</v>
      </c>
      <c r="D23" s="1148"/>
      <c r="E23" s="313">
        <v>46.3</v>
      </c>
      <c r="F23" s="313">
        <v>48.1</v>
      </c>
      <c r="G23" s="313">
        <v>49.5</v>
      </c>
      <c r="H23" s="313">
        <v>50.3</v>
      </c>
      <c r="I23" s="313">
        <v>48.2</v>
      </c>
      <c r="J23" s="313">
        <v>48</v>
      </c>
      <c r="K23" s="313">
        <v>46.5</v>
      </c>
      <c r="L23" s="313">
        <v>46.1</v>
      </c>
      <c r="M23" s="313">
        <v>48.4</v>
      </c>
      <c r="N23" s="313">
        <v>51</v>
      </c>
      <c r="O23" s="313">
        <v>49.3</v>
      </c>
      <c r="P23" s="312" t="s">
        <v>53</v>
      </c>
      <c r="Q23" s="312" t="s">
        <v>53</v>
      </c>
      <c r="R23" s="195"/>
      <c r="S23" s="151"/>
      <c r="T23" s="193"/>
      <c r="U23" s="193"/>
    </row>
    <row r="24" spans="1:21" s="210" customFormat="1" ht="5.25" customHeight="1">
      <c r="A24" s="204"/>
      <c r="B24" s="205"/>
      <c r="C24" s="206"/>
      <c r="D24" s="207"/>
      <c r="E24" s="208"/>
      <c r="F24" s="208"/>
      <c r="G24" s="208"/>
      <c r="H24" s="208"/>
      <c r="I24" s="208"/>
      <c r="J24" s="208"/>
      <c r="K24" s="208"/>
      <c r="L24" s="208"/>
      <c r="M24" s="208"/>
      <c r="N24" s="208"/>
      <c r="O24" s="208"/>
      <c r="P24" s="201"/>
      <c r="Q24" s="201"/>
      <c r="R24" s="204"/>
      <c r="S24" s="209"/>
      <c r="T24" s="193"/>
      <c r="U24" s="987"/>
    </row>
    <row r="25" spans="1:21" ht="14.25" customHeight="1">
      <c r="A25" s="195"/>
      <c r="B25" s="271"/>
      <c r="C25" s="212"/>
      <c r="D25" s="212"/>
      <c r="E25" s="151"/>
      <c r="F25" s="151"/>
      <c r="G25" s="151"/>
      <c r="H25" s="151"/>
      <c r="I25" s="151"/>
      <c r="J25" s="151"/>
      <c r="K25" s="151"/>
      <c r="L25" s="151"/>
      <c r="M25" s="151"/>
      <c r="N25" s="151"/>
      <c r="O25" s="151"/>
      <c r="P25" s="151"/>
      <c r="Q25" s="151"/>
      <c r="R25" s="195"/>
      <c r="T25" s="193"/>
      <c r="U25" s="193"/>
    </row>
    <row r="26" spans="1:21" ht="6.75" customHeight="1">
      <c r="A26" s="195"/>
      <c r="B26" s="271"/>
      <c r="C26" s="212"/>
      <c r="D26" s="212"/>
      <c r="E26" s="151"/>
      <c r="F26" s="151"/>
      <c r="G26" s="151"/>
      <c r="H26" s="151"/>
      <c r="I26" s="151"/>
      <c r="J26" s="151"/>
      <c r="K26" s="151"/>
      <c r="L26" s="151"/>
      <c r="M26" s="151"/>
      <c r="N26" s="151"/>
      <c r="O26" s="151"/>
      <c r="P26" s="151"/>
      <c r="Q26" s="151"/>
      <c r="R26" s="195"/>
      <c r="T26" s="193"/>
      <c r="U26" s="193"/>
    </row>
    <row r="27" spans="1:21">
      <c r="A27" s="195"/>
      <c r="B27" s="151"/>
      <c r="C27" s="212"/>
      <c r="D27" s="212"/>
      <c r="E27" s="151"/>
      <c r="F27" s="151"/>
      <c r="G27" s="151"/>
      <c r="H27" s="151"/>
      <c r="I27" s="151"/>
      <c r="J27" s="151"/>
      <c r="K27" s="151"/>
      <c r="L27" s="151"/>
      <c r="M27" s="151"/>
      <c r="N27" s="151"/>
      <c r="O27" s="151"/>
      <c r="P27" s="151"/>
      <c r="Q27" s="151"/>
      <c r="R27" s="195"/>
    </row>
    <row r="28" spans="1:21" ht="12.75" customHeight="1">
      <c r="A28" s="195"/>
      <c r="B28" s="195"/>
      <c r="C28" s="212"/>
      <c r="D28" s="212"/>
      <c r="E28" s="151"/>
      <c r="F28" s="151"/>
      <c r="G28" s="151"/>
      <c r="H28" s="151"/>
      <c r="I28" s="151"/>
      <c r="J28" s="151"/>
      <c r="K28" s="151"/>
      <c r="L28" s="151"/>
      <c r="M28" s="151"/>
      <c r="N28" s="151"/>
      <c r="O28" s="151"/>
      <c r="P28" s="151"/>
      <c r="Q28" s="151"/>
      <c r="R28" s="195"/>
    </row>
    <row r="29" spans="1:21" ht="12.75" customHeight="1">
      <c r="A29" s="195"/>
      <c r="B29" s="195"/>
      <c r="C29" s="196"/>
      <c r="D29" s="196"/>
      <c r="E29" s="195"/>
      <c r="F29" s="195"/>
      <c r="G29" s="195"/>
      <c r="H29" s="195"/>
      <c r="I29" s="195"/>
      <c r="J29" s="195"/>
      <c r="K29" s="195"/>
      <c r="L29" s="195"/>
      <c r="M29" s="195"/>
      <c r="N29" s="195"/>
      <c r="O29" s="195"/>
      <c r="P29" s="195"/>
      <c r="Q29" s="195"/>
      <c r="R29" s="195"/>
    </row>
    <row r="30" spans="1:21" ht="12.75" customHeight="1">
      <c r="A30" s="195"/>
      <c r="B30" s="195"/>
      <c r="C30" s="196"/>
      <c r="D30" s="196"/>
      <c r="E30" s="195"/>
      <c r="F30" s="195"/>
      <c r="G30" s="195"/>
      <c r="H30" s="195"/>
      <c r="I30" s="195"/>
      <c r="J30" s="195"/>
      <c r="K30" s="195"/>
      <c r="L30" s="195"/>
      <c r="M30" s="195"/>
      <c r="N30" s="195"/>
      <c r="O30" s="195"/>
      <c r="P30" s="195"/>
      <c r="Q30" s="195"/>
      <c r="R30" s="195"/>
    </row>
    <row r="31" spans="1:21" ht="12.75" customHeight="1">
      <c r="A31" s="195"/>
      <c r="B31" s="195"/>
      <c r="C31" s="196"/>
      <c r="D31" s="196"/>
      <c r="E31" s="195"/>
      <c r="F31" s="195"/>
      <c r="G31" s="195"/>
      <c r="H31" s="195"/>
      <c r="I31" s="195"/>
      <c r="J31" s="195"/>
      <c r="K31" s="195"/>
      <c r="L31" s="195"/>
      <c r="M31" s="195"/>
      <c r="N31" s="195"/>
      <c r="O31" s="195"/>
      <c r="P31" s="195"/>
      <c r="Q31" s="195"/>
      <c r="R31" s="195"/>
    </row>
    <row r="32" spans="1:21" ht="19.5" customHeight="1">
      <c r="A32" s="195"/>
      <c r="B32" s="195"/>
      <c r="C32" s="196"/>
      <c r="D32" s="196"/>
      <c r="E32" s="195"/>
      <c r="F32" s="195"/>
      <c r="G32" s="195"/>
      <c r="H32" s="195"/>
      <c r="I32" s="195"/>
      <c r="J32" s="195"/>
      <c r="K32" s="195"/>
      <c r="L32" s="195"/>
      <c r="M32" s="195"/>
      <c r="N32" s="195"/>
      <c r="O32" s="195"/>
      <c r="P32" s="195"/>
      <c r="Q32" s="195"/>
      <c r="R32" s="195"/>
    </row>
    <row r="33" spans="1:18" ht="14.25" customHeight="1">
      <c r="A33" s="195"/>
      <c r="B33" s="195"/>
      <c r="C33" s="196"/>
      <c r="D33" s="196"/>
      <c r="E33" s="195"/>
      <c r="F33" s="195"/>
      <c r="G33" s="195"/>
      <c r="H33" s="195"/>
      <c r="I33" s="195"/>
      <c r="J33" s="195"/>
      <c r="K33" s="195"/>
      <c r="L33" s="195"/>
      <c r="M33" s="195"/>
      <c r="N33" s="195"/>
      <c r="O33" s="195"/>
      <c r="P33" s="195"/>
      <c r="Q33" s="195"/>
      <c r="R33" s="195"/>
    </row>
    <row r="34" spans="1:18">
      <c r="A34" s="195"/>
      <c r="B34" s="195"/>
      <c r="C34" s="196"/>
      <c r="D34" s="196"/>
      <c r="E34" s="195"/>
      <c r="F34" s="195"/>
      <c r="G34" s="195"/>
      <c r="H34" s="195"/>
      <c r="I34" s="195"/>
      <c r="J34" s="195"/>
      <c r="K34" s="195"/>
      <c r="L34" s="195"/>
      <c r="M34" s="195"/>
      <c r="N34" s="195"/>
      <c r="O34" s="195"/>
      <c r="P34" s="195"/>
      <c r="Q34" s="195"/>
      <c r="R34" s="195"/>
    </row>
    <row r="35" spans="1:18" ht="19.5" customHeight="1">
      <c r="A35" s="195"/>
      <c r="B35" s="195"/>
      <c r="C35" s="196"/>
      <c r="D35" s="196"/>
      <c r="E35" s="195"/>
      <c r="F35" s="195"/>
      <c r="G35" s="195"/>
      <c r="H35" s="195"/>
      <c r="I35" s="195"/>
      <c r="J35" s="195"/>
      <c r="K35" s="195"/>
      <c r="L35" s="195"/>
      <c r="M35" s="195"/>
      <c r="N35" s="195"/>
      <c r="O35" s="195"/>
      <c r="P35" s="195"/>
      <c r="Q35" s="195"/>
      <c r="R35" s="195"/>
    </row>
    <row r="36" spans="1:18" ht="14.25" customHeight="1">
      <c r="A36" s="195"/>
      <c r="B36" s="195"/>
      <c r="C36" s="196"/>
      <c r="D36" s="196"/>
      <c r="E36" s="195"/>
      <c r="F36" s="195"/>
      <c r="G36" s="195"/>
      <c r="H36" s="195"/>
      <c r="I36" s="195"/>
      <c r="J36" s="195"/>
      <c r="K36" s="195"/>
      <c r="L36" s="195"/>
      <c r="M36" s="195"/>
      <c r="N36" s="195"/>
      <c r="O36" s="195"/>
      <c r="P36" s="195"/>
      <c r="Q36" s="195"/>
      <c r="R36" s="195"/>
    </row>
    <row r="37" spans="1:18">
      <c r="A37" s="195"/>
      <c r="B37" s="195"/>
      <c r="C37" s="196"/>
      <c r="D37" s="196"/>
      <c r="E37" s="195"/>
      <c r="F37" s="195"/>
      <c r="G37" s="195"/>
      <c r="H37" s="195"/>
      <c r="I37" s="195"/>
      <c r="J37" s="195"/>
      <c r="K37" s="195"/>
      <c r="L37" s="195"/>
      <c r="M37" s="195"/>
      <c r="N37" s="195"/>
      <c r="O37" s="195"/>
      <c r="P37" s="195"/>
      <c r="Q37" s="195"/>
      <c r="R37" s="195"/>
    </row>
    <row r="38" spans="1:18" ht="19.5" customHeight="1">
      <c r="A38" s="195"/>
      <c r="B38" s="195"/>
      <c r="C38" s="196"/>
      <c r="D38" s="196"/>
      <c r="E38" s="195"/>
      <c r="F38" s="195"/>
      <c r="G38" s="195"/>
      <c r="H38" s="195"/>
      <c r="I38" s="195"/>
      <c r="J38" s="195"/>
      <c r="K38" s="195"/>
      <c r="L38" s="195"/>
      <c r="M38" s="195"/>
      <c r="N38" s="195"/>
      <c r="O38" s="195"/>
      <c r="P38" s="195"/>
      <c r="Q38" s="195"/>
      <c r="R38" s="195"/>
    </row>
    <row r="39" spans="1:18">
      <c r="A39" s="195"/>
      <c r="B39" s="195"/>
      <c r="C39" s="196"/>
      <c r="D39" s="196"/>
      <c r="E39" s="195"/>
      <c r="F39" s="195"/>
      <c r="G39" s="195"/>
      <c r="H39" s="195"/>
      <c r="I39" s="195"/>
      <c r="J39" s="195"/>
      <c r="K39" s="195"/>
      <c r="L39" s="195"/>
      <c r="M39" s="195"/>
      <c r="N39" s="195"/>
      <c r="O39" s="195"/>
      <c r="P39" s="195"/>
      <c r="Q39" s="195"/>
      <c r="R39" s="195"/>
    </row>
    <row r="40" spans="1:18">
      <c r="A40" s="195"/>
      <c r="B40" s="195"/>
      <c r="C40" s="196"/>
      <c r="D40" s="196"/>
      <c r="E40" s="195"/>
      <c r="F40" s="195"/>
      <c r="G40" s="195"/>
      <c r="H40" s="195"/>
      <c r="I40" s="195"/>
      <c r="J40" s="195"/>
      <c r="K40" s="195"/>
      <c r="L40" s="195"/>
      <c r="M40" s="195"/>
      <c r="N40" s="195"/>
      <c r="O40" s="195"/>
      <c r="P40" s="195"/>
      <c r="Q40" s="195"/>
      <c r="R40" s="195"/>
    </row>
    <row r="41" spans="1:18">
      <c r="A41" s="195"/>
      <c r="B41" s="195"/>
      <c r="C41" s="196"/>
      <c r="D41" s="196"/>
      <c r="E41" s="195"/>
      <c r="F41" s="195"/>
      <c r="G41" s="195"/>
      <c r="H41" s="195"/>
      <c r="I41" s="195"/>
      <c r="J41" s="195"/>
      <c r="K41" s="195"/>
      <c r="L41" s="195"/>
      <c r="M41" s="195"/>
      <c r="N41" s="195"/>
      <c r="O41" s="195"/>
      <c r="P41" s="195"/>
      <c r="Q41" s="195"/>
      <c r="R41" s="195"/>
    </row>
    <row r="42" spans="1:18" ht="9.75" customHeight="1">
      <c r="A42" s="195"/>
      <c r="B42" s="195"/>
      <c r="C42" s="196"/>
      <c r="D42" s="196"/>
      <c r="E42" s="195"/>
      <c r="F42" s="195"/>
      <c r="G42" s="195"/>
      <c r="H42" s="195"/>
      <c r="I42" s="195"/>
      <c r="J42" s="195"/>
      <c r="K42" s="195"/>
      <c r="L42" s="195"/>
      <c r="M42" s="195"/>
      <c r="N42" s="195"/>
      <c r="O42" s="195"/>
      <c r="P42" s="195"/>
      <c r="Q42" s="195"/>
      <c r="R42" s="195"/>
    </row>
    <row r="43" spans="1:18">
      <c r="A43" s="195"/>
      <c r="B43" s="195"/>
      <c r="C43" s="196"/>
      <c r="D43" s="196"/>
      <c r="E43" s="195"/>
      <c r="F43" s="195"/>
      <c r="G43" s="195"/>
      <c r="H43" s="195"/>
      <c r="I43" s="195"/>
      <c r="J43" s="195"/>
      <c r="K43" s="195"/>
      <c r="L43" s="195"/>
      <c r="M43" s="195"/>
      <c r="N43" s="195"/>
      <c r="O43" s="195"/>
      <c r="P43" s="195"/>
      <c r="Q43" s="195"/>
      <c r="R43" s="195"/>
    </row>
    <row r="44" spans="1:18">
      <c r="A44" s="195"/>
      <c r="B44" s="195"/>
      <c r="C44" s="196"/>
      <c r="D44" s="196"/>
      <c r="E44" s="195"/>
      <c r="F44" s="195"/>
      <c r="G44" s="195"/>
      <c r="H44" s="195"/>
      <c r="I44" s="195"/>
      <c r="J44" s="195"/>
      <c r="K44" s="195"/>
      <c r="L44" s="195"/>
      <c r="M44" s="195"/>
      <c r="N44" s="195"/>
      <c r="O44" s="195"/>
      <c r="P44" s="195"/>
      <c r="Q44" s="195"/>
      <c r="R44" s="195"/>
    </row>
    <row r="45" spans="1:18" ht="10.5" customHeight="1">
      <c r="A45" s="195"/>
      <c r="B45" s="195"/>
      <c r="C45" s="196"/>
      <c r="D45" s="196"/>
      <c r="E45" s="195"/>
      <c r="F45" s="195"/>
      <c r="G45" s="195"/>
      <c r="H45" s="195"/>
      <c r="I45" s="195"/>
      <c r="J45" s="195"/>
      <c r="K45" s="195"/>
      <c r="L45" s="195"/>
      <c r="M45" s="195"/>
      <c r="N45" s="195"/>
      <c r="O45" s="195"/>
      <c r="P45" s="195"/>
      <c r="Q45" s="195"/>
      <c r="R45" s="195"/>
    </row>
    <row r="46" spans="1:18">
      <c r="A46" s="195"/>
      <c r="B46" s="195"/>
      <c r="C46" s="196"/>
      <c r="D46" s="196"/>
      <c r="E46" s="195"/>
      <c r="F46" s="195"/>
      <c r="G46" s="195"/>
      <c r="H46" s="195"/>
      <c r="I46" s="195"/>
      <c r="J46" s="195"/>
      <c r="K46" s="195"/>
      <c r="L46" s="195"/>
      <c r="M46" s="195"/>
      <c r="N46" s="195"/>
      <c r="O46" s="195"/>
      <c r="P46" s="195"/>
      <c r="Q46" s="195"/>
      <c r="R46" s="195"/>
    </row>
    <row r="47" spans="1:18">
      <c r="A47" s="195"/>
      <c r="B47" s="195"/>
      <c r="C47" s="196"/>
      <c r="D47" s="196"/>
      <c r="E47" s="195"/>
      <c r="F47" s="195"/>
      <c r="G47" s="195"/>
      <c r="H47" s="195"/>
      <c r="I47" s="195"/>
      <c r="J47" s="195"/>
      <c r="K47" s="195"/>
      <c r="L47" s="195"/>
      <c r="M47" s="195"/>
      <c r="N47" s="195"/>
      <c r="O47" s="195"/>
      <c r="P47" s="195"/>
      <c r="Q47" s="195"/>
      <c r="R47" s="195"/>
    </row>
    <row r="48" spans="1:18" ht="9.75" customHeight="1">
      <c r="A48" s="195"/>
      <c r="B48" s="195"/>
      <c r="C48" s="196"/>
      <c r="D48" s="196"/>
      <c r="E48" s="195"/>
      <c r="F48" s="195"/>
      <c r="G48" s="195"/>
      <c r="H48" s="195"/>
      <c r="I48" s="195"/>
      <c r="J48" s="195"/>
      <c r="K48" s="195"/>
      <c r="L48" s="195"/>
      <c r="M48" s="195"/>
      <c r="N48" s="195"/>
      <c r="O48" s="195"/>
      <c r="P48" s="195"/>
      <c r="Q48" s="195"/>
      <c r="R48" s="195"/>
    </row>
    <row r="49" ht="9" customHeight="1"/>
  </sheetData>
  <sheetProtection algorithmName="SHA-512" hashValue="ygAmlsQLZGndGbOY1vDNFXtDwX8PFOmlp7cYeNvoNAC/kCgBOspQeOFhDge3Rjl/8sPgstZOzaoMZiI458p7KQ==" saltValue="dpohntSF5ZFVemYQbtIO3A==" spinCount="100000" sheet="1" objects="1" scenarios="1" autoFilter="0"/>
  <mergeCells count="36">
    <mergeCell ref="B12:B14"/>
    <mergeCell ref="C12:D12"/>
    <mergeCell ref="C13:D13"/>
    <mergeCell ref="C14:D14"/>
    <mergeCell ref="B9:B11"/>
    <mergeCell ref="C9:D9"/>
    <mergeCell ref="C10:D10"/>
    <mergeCell ref="C11:D11"/>
    <mergeCell ref="O4:O5"/>
    <mergeCell ref="B6:B8"/>
    <mergeCell ref="C6:D6"/>
    <mergeCell ref="C7:D7"/>
    <mergeCell ref="C8:D8"/>
    <mergeCell ref="J4:J5"/>
    <mergeCell ref="K4:K5"/>
    <mergeCell ref="L4:L5"/>
    <mergeCell ref="M4:M5"/>
    <mergeCell ref="N4:N5"/>
    <mergeCell ref="I4:I5"/>
    <mergeCell ref="B4:D5"/>
    <mergeCell ref="E4:E5"/>
    <mergeCell ref="F4:F5"/>
    <mergeCell ref="G4:G5"/>
    <mergeCell ref="H4:H5"/>
    <mergeCell ref="B15:B17"/>
    <mergeCell ref="C15:D15"/>
    <mergeCell ref="C16:D16"/>
    <mergeCell ref="C17:D17"/>
    <mergeCell ref="B21:B23"/>
    <mergeCell ref="C21:D21"/>
    <mergeCell ref="C22:D22"/>
    <mergeCell ref="C23:D23"/>
    <mergeCell ref="B18:B20"/>
    <mergeCell ref="C18:D18"/>
    <mergeCell ref="C19:D19"/>
    <mergeCell ref="C20:D20"/>
  </mergeCells>
  <phoneticPr fontId="22"/>
  <printOptions horizontalCentered="1" verticalCentered="1"/>
  <pageMargins left="0" right="0" top="0" bottom="0" header="0" footer="0"/>
  <pageSetup paperSize="9"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R48"/>
  <sheetViews>
    <sheetView view="pageBreakPreview" zoomScaleNormal="85" zoomScaleSheetLayoutView="100" workbookViewId="0"/>
  </sheetViews>
  <sheetFormatPr defaultColWidth="9.140625" defaultRowHeight="12.75"/>
  <cols>
    <col min="1" max="1" width="12.85546875" style="317" customWidth="1"/>
    <col min="2" max="2" width="19.42578125" style="317" customWidth="1"/>
    <col min="3" max="3" width="16.140625" style="317" customWidth="1"/>
    <col min="4" max="14" width="11.85546875" style="317" customWidth="1"/>
    <col min="15" max="16" width="11.85546875" style="334" customWidth="1"/>
    <col min="17" max="17" width="15.42578125" style="317" customWidth="1"/>
    <col min="18" max="18" width="6.140625" style="317" customWidth="1"/>
    <col min="19" max="16384" width="9.140625" style="317"/>
  </cols>
  <sheetData>
    <row r="1" spans="1:18" ht="61.5" customHeight="1">
      <c r="A1" s="315"/>
      <c r="B1" s="315"/>
      <c r="C1" s="315"/>
      <c r="D1" s="315"/>
      <c r="E1" s="315"/>
      <c r="F1" s="315"/>
      <c r="G1" s="315"/>
      <c r="H1" s="315"/>
      <c r="I1" s="315"/>
      <c r="J1" s="315"/>
      <c r="K1" s="315"/>
      <c r="L1" s="315"/>
      <c r="M1" s="315"/>
      <c r="N1" s="315"/>
      <c r="O1" s="316"/>
      <c r="P1" s="316"/>
      <c r="Q1" s="315"/>
    </row>
    <row r="2" spans="1:18" ht="19.5" customHeight="1">
      <c r="A2" s="315"/>
      <c r="B2" s="318"/>
      <c r="C2" s="318"/>
      <c r="D2" s="315"/>
      <c r="E2" s="315"/>
      <c r="F2" s="315"/>
      <c r="G2" s="315"/>
      <c r="H2" s="315"/>
      <c r="I2" s="315"/>
      <c r="J2" s="315"/>
      <c r="K2" s="315"/>
      <c r="L2" s="315"/>
      <c r="M2" s="315"/>
      <c r="N2" s="315"/>
      <c r="O2" s="316"/>
      <c r="P2" s="316"/>
      <c r="Q2" s="315"/>
    </row>
    <row r="3" spans="1:18" ht="31.5" customHeight="1">
      <c r="A3" s="315"/>
      <c r="B3" s="315"/>
      <c r="C3" s="315"/>
      <c r="D3" s="315"/>
      <c r="E3" s="315"/>
      <c r="F3" s="315"/>
      <c r="G3" s="315"/>
      <c r="H3" s="315"/>
      <c r="I3" s="315"/>
      <c r="J3" s="315"/>
      <c r="K3" s="315"/>
      <c r="L3" s="315"/>
      <c r="M3" s="315"/>
      <c r="N3" s="315"/>
      <c r="O3" s="316"/>
      <c r="P3" s="316"/>
      <c r="Q3" s="315"/>
    </row>
    <row r="4" spans="1:18" ht="28.5" customHeight="1">
      <c r="A4" s="315"/>
      <c r="B4" s="315"/>
      <c r="C4" s="315"/>
      <c r="D4" s="315"/>
      <c r="E4" s="315"/>
      <c r="F4" s="319"/>
      <c r="G4" s="315"/>
      <c r="H4" s="319"/>
      <c r="I4" s="319"/>
      <c r="J4" s="315"/>
      <c r="K4" s="319"/>
      <c r="L4" s="319"/>
      <c r="M4" s="319"/>
      <c r="N4" s="320"/>
      <c r="O4" s="321"/>
      <c r="P4" s="351" t="s">
        <v>234</v>
      </c>
      <c r="Q4" s="315"/>
    </row>
    <row r="5" spans="1:18" s="316" customFormat="1" ht="23.25" customHeight="1">
      <c r="B5" s="1168"/>
      <c r="C5" s="1168"/>
      <c r="D5" s="1159" t="s">
        <v>58</v>
      </c>
      <c r="E5" s="1022" t="s">
        <v>45</v>
      </c>
      <c r="F5" s="1022" t="s">
        <v>46</v>
      </c>
      <c r="G5" s="1022" t="s">
        <v>47</v>
      </c>
      <c r="H5" s="1022" t="s">
        <v>48</v>
      </c>
      <c r="I5" s="1022" t="s">
        <v>59</v>
      </c>
      <c r="J5" s="1022" t="s">
        <v>77</v>
      </c>
      <c r="K5" s="1022" t="s">
        <v>79</v>
      </c>
      <c r="L5" s="1022" t="s">
        <v>86</v>
      </c>
      <c r="M5" s="1022" t="s">
        <v>415</v>
      </c>
      <c r="N5" s="1069" t="s">
        <v>785</v>
      </c>
      <c r="O5" s="199" t="s">
        <v>148</v>
      </c>
      <c r="P5" s="200" t="s">
        <v>142</v>
      </c>
    </row>
    <row r="6" spans="1:18" s="316" customFormat="1" ht="23.25" customHeight="1">
      <c r="B6" s="1169"/>
      <c r="C6" s="1169"/>
      <c r="D6" s="1023"/>
      <c r="E6" s="1023"/>
      <c r="F6" s="1023"/>
      <c r="G6" s="1023"/>
      <c r="H6" s="1023"/>
      <c r="I6" s="1023"/>
      <c r="J6" s="1023"/>
      <c r="K6" s="1023"/>
      <c r="L6" s="1023"/>
      <c r="M6" s="1023"/>
      <c r="N6" s="1153"/>
      <c r="O6" s="149" t="s">
        <v>103</v>
      </c>
      <c r="P6" s="137" t="s">
        <v>101</v>
      </c>
    </row>
    <row r="7" spans="1:18" ht="25.5" customHeight="1">
      <c r="A7" s="315"/>
      <c r="B7" s="796" t="s">
        <v>545</v>
      </c>
      <c r="C7" s="325"/>
      <c r="D7" s="203">
        <v>46398</v>
      </c>
      <c r="E7" s="203">
        <v>50084</v>
      </c>
      <c r="F7" s="203">
        <v>50981</v>
      </c>
      <c r="G7" s="203">
        <v>53150</v>
      </c>
      <c r="H7" s="203">
        <v>53311</v>
      </c>
      <c r="I7" s="203">
        <v>60025</v>
      </c>
      <c r="J7" s="203">
        <v>65141</v>
      </c>
      <c r="K7" s="203">
        <v>63772</v>
      </c>
      <c r="L7" s="203">
        <v>61429</v>
      </c>
      <c r="M7" s="203">
        <v>65185</v>
      </c>
      <c r="N7" s="203">
        <v>69594</v>
      </c>
      <c r="O7" s="201">
        <v>6.763691530478444</v>
      </c>
      <c r="P7" s="115">
        <v>4.1375719778570685</v>
      </c>
      <c r="Q7" s="315"/>
    </row>
    <row r="8" spans="1:18" ht="25.5" customHeight="1">
      <c r="A8" s="315"/>
      <c r="B8" s="796" t="s">
        <v>546</v>
      </c>
      <c r="C8" s="325"/>
      <c r="D8" s="203">
        <v>28365</v>
      </c>
      <c r="E8" s="203">
        <v>31130</v>
      </c>
      <c r="F8" s="203">
        <v>32116</v>
      </c>
      <c r="G8" s="203">
        <v>33560</v>
      </c>
      <c r="H8" s="203">
        <v>31869</v>
      </c>
      <c r="I8" s="203">
        <v>35131</v>
      </c>
      <c r="J8" s="203">
        <v>36323</v>
      </c>
      <c r="K8" s="203">
        <v>35436</v>
      </c>
      <c r="L8" s="203">
        <v>35463</v>
      </c>
      <c r="M8" s="203">
        <v>40217</v>
      </c>
      <c r="N8" s="203">
        <v>42267</v>
      </c>
      <c r="O8" s="201">
        <v>5.0973204406834949</v>
      </c>
      <c r="P8" s="115">
        <v>4.0690894200293259</v>
      </c>
      <c r="Q8" s="315"/>
    </row>
    <row r="9" spans="1:18" ht="25.5" customHeight="1">
      <c r="A9" s="315"/>
      <c r="B9" s="797" t="s">
        <v>547</v>
      </c>
      <c r="C9" s="330"/>
      <c r="D9" s="576">
        <v>61.1</v>
      </c>
      <c r="E9" s="576">
        <v>62.2</v>
      </c>
      <c r="F9" s="576">
        <v>63</v>
      </c>
      <c r="G9" s="576">
        <v>63.1</v>
      </c>
      <c r="H9" s="576">
        <v>59.8</v>
      </c>
      <c r="I9" s="576">
        <v>58.5</v>
      </c>
      <c r="J9" s="576">
        <v>55.8</v>
      </c>
      <c r="K9" s="576">
        <v>55.6</v>
      </c>
      <c r="L9" s="576">
        <v>57.7</v>
      </c>
      <c r="M9" s="576">
        <v>61.7</v>
      </c>
      <c r="N9" s="576">
        <v>60.7</v>
      </c>
      <c r="O9" s="577" t="s">
        <v>53</v>
      </c>
      <c r="P9" s="577" t="s">
        <v>53</v>
      </c>
      <c r="Q9" s="315"/>
    </row>
    <row r="10" spans="1:18" ht="39" customHeight="1">
      <c r="A10" s="315"/>
      <c r="B10" s="316"/>
      <c r="C10" s="316"/>
      <c r="D10" s="332"/>
      <c r="E10" s="332"/>
      <c r="F10" s="332"/>
      <c r="G10" s="332"/>
      <c r="H10" s="332"/>
      <c r="I10" s="332"/>
      <c r="J10" s="332"/>
      <c r="K10" s="332"/>
      <c r="L10" s="332"/>
      <c r="M10" s="332"/>
      <c r="N10" s="332"/>
      <c r="O10" s="333"/>
      <c r="P10" s="333"/>
      <c r="Q10" s="315"/>
    </row>
    <row r="11" spans="1:18" ht="16.5" customHeight="1">
      <c r="A11" s="315"/>
      <c r="B11" s="316"/>
      <c r="C11" s="316"/>
      <c r="D11" s="332"/>
      <c r="E11" s="332"/>
      <c r="F11" s="332"/>
      <c r="G11" s="332"/>
      <c r="H11" s="332"/>
      <c r="I11" s="332"/>
      <c r="J11" s="332"/>
      <c r="K11" s="332"/>
      <c r="L11" s="332"/>
      <c r="M11" s="332"/>
      <c r="N11" s="332"/>
      <c r="O11" s="333"/>
      <c r="P11" s="322" t="s">
        <v>447</v>
      </c>
      <c r="Q11" s="315"/>
    </row>
    <row r="12" spans="1:18" s="316" customFormat="1" ht="23.25" customHeight="1">
      <c r="B12" s="1170"/>
      <c r="C12" s="1170"/>
      <c r="D12" s="1159" t="s">
        <v>58</v>
      </c>
      <c r="E12" s="1022" t="s">
        <v>45</v>
      </c>
      <c r="F12" s="1022" t="s">
        <v>46</v>
      </c>
      <c r="G12" s="1022" t="s">
        <v>47</v>
      </c>
      <c r="H12" s="1022" t="s">
        <v>48</v>
      </c>
      <c r="I12" s="1022" t="s">
        <v>59</v>
      </c>
      <c r="J12" s="1022" t="s">
        <v>77</v>
      </c>
      <c r="K12" s="1022" t="s">
        <v>79</v>
      </c>
      <c r="L12" s="1022" t="s">
        <v>86</v>
      </c>
      <c r="M12" s="1022" t="s">
        <v>415</v>
      </c>
      <c r="N12" s="1069" t="s">
        <v>785</v>
      </c>
      <c r="O12" s="199" t="s">
        <v>148</v>
      </c>
      <c r="P12" s="200" t="s">
        <v>142</v>
      </c>
    </row>
    <row r="13" spans="1:18" ht="23.25" customHeight="1">
      <c r="A13" s="315"/>
      <c r="B13" s="1171"/>
      <c r="C13" s="1171"/>
      <c r="D13" s="1023"/>
      <c r="E13" s="1023"/>
      <c r="F13" s="1023"/>
      <c r="G13" s="1023"/>
      <c r="H13" s="1023"/>
      <c r="I13" s="1023"/>
      <c r="J13" s="1023"/>
      <c r="K13" s="1023"/>
      <c r="L13" s="1023"/>
      <c r="M13" s="1023"/>
      <c r="N13" s="1153"/>
      <c r="O13" s="149" t="s">
        <v>103</v>
      </c>
      <c r="P13" s="137" t="s">
        <v>101</v>
      </c>
      <c r="Q13" s="321"/>
      <c r="R13" s="336"/>
    </row>
    <row r="14" spans="1:18" ht="25.5" customHeight="1">
      <c r="A14" s="315"/>
      <c r="B14" s="1163" t="s">
        <v>548</v>
      </c>
      <c r="C14" s="1163"/>
      <c r="D14" s="263">
        <v>2199797</v>
      </c>
      <c r="E14" s="263">
        <v>2305189</v>
      </c>
      <c r="F14" s="263">
        <v>2353141</v>
      </c>
      <c r="G14" s="263">
        <v>2394009</v>
      </c>
      <c r="H14" s="263">
        <v>2353536</v>
      </c>
      <c r="I14" s="263">
        <v>2700010</v>
      </c>
      <c r="J14" s="263">
        <v>2930127</v>
      </c>
      <c r="K14" s="263">
        <v>2924052</v>
      </c>
      <c r="L14" s="263">
        <v>2661084</v>
      </c>
      <c r="M14" s="263">
        <v>2731669</v>
      </c>
      <c r="N14" s="263">
        <v>2958598</v>
      </c>
      <c r="O14" s="310">
        <v>8.3073388466904383</v>
      </c>
      <c r="P14" s="310">
        <v>3.0078530367133594</v>
      </c>
      <c r="Q14" s="338"/>
      <c r="R14" s="194"/>
    </row>
    <row r="15" spans="1:18" ht="25.5" customHeight="1">
      <c r="A15" s="315"/>
      <c r="B15" s="1164" t="s">
        <v>549</v>
      </c>
      <c r="C15" s="1165"/>
      <c r="D15" s="263">
        <v>1405072</v>
      </c>
      <c r="E15" s="263">
        <v>1541007</v>
      </c>
      <c r="F15" s="263">
        <v>1545233</v>
      </c>
      <c r="G15" s="263">
        <v>1562399</v>
      </c>
      <c r="H15" s="263">
        <v>1508843</v>
      </c>
      <c r="I15" s="263">
        <v>1709998</v>
      </c>
      <c r="J15" s="263">
        <v>1825991</v>
      </c>
      <c r="K15" s="263">
        <v>1772443</v>
      </c>
      <c r="L15" s="263">
        <v>1680810</v>
      </c>
      <c r="M15" s="263">
        <v>1787302</v>
      </c>
      <c r="N15" s="263">
        <v>1863988</v>
      </c>
      <c r="O15" s="310">
        <v>4.290601140713779</v>
      </c>
      <c r="P15" s="310">
        <v>2.8666160431280341</v>
      </c>
      <c r="Q15" s="338"/>
      <c r="R15" s="194"/>
    </row>
    <row r="16" spans="1:18" ht="25.5" customHeight="1">
      <c r="A16" s="315"/>
      <c r="B16" s="1166" t="s">
        <v>550</v>
      </c>
      <c r="C16" s="1167"/>
      <c r="D16" s="311">
        <v>63.9</v>
      </c>
      <c r="E16" s="311">
        <v>66.8</v>
      </c>
      <c r="F16" s="311">
        <v>65.7</v>
      </c>
      <c r="G16" s="311">
        <v>65.3</v>
      </c>
      <c r="H16" s="311">
        <v>64.099999999999994</v>
      </c>
      <c r="I16" s="311">
        <v>63.3</v>
      </c>
      <c r="J16" s="311">
        <v>62.3</v>
      </c>
      <c r="K16" s="311">
        <v>60.6</v>
      </c>
      <c r="L16" s="311">
        <v>63.2</v>
      </c>
      <c r="M16" s="311">
        <v>65.400000000000006</v>
      </c>
      <c r="N16" s="311">
        <v>63</v>
      </c>
      <c r="O16" s="312" t="s">
        <v>53</v>
      </c>
      <c r="P16" s="312" t="s">
        <v>53</v>
      </c>
      <c r="Q16" s="315"/>
    </row>
    <row r="17" spans="1:17" ht="16.5" customHeight="1">
      <c r="A17" s="315"/>
      <c r="B17" s="316"/>
      <c r="C17" s="316"/>
      <c r="D17" s="332"/>
      <c r="E17" s="332"/>
      <c r="F17" s="332"/>
      <c r="G17" s="332"/>
      <c r="H17" s="332"/>
      <c r="I17" s="332"/>
      <c r="J17" s="332"/>
      <c r="K17" s="332"/>
      <c r="L17" s="332"/>
      <c r="M17" s="332"/>
      <c r="N17" s="332"/>
      <c r="O17" s="333"/>
      <c r="P17" s="333"/>
      <c r="Q17" s="315"/>
    </row>
    <row r="18" spans="1:17" ht="16.5" customHeight="1">
      <c r="A18" s="315"/>
      <c r="B18" s="316"/>
      <c r="C18" s="316"/>
      <c r="D18" s="332"/>
      <c r="E18" s="332"/>
      <c r="F18" s="332"/>
      <c r="G18" s="332"/>
      <c r="H18" s="332"/>
      <c r="I18" s="332"/>
      <c r="J18" s="332"/>
      <c r="K18" s="332"/>
      <c r="L18" s="332"/>
      <c r="M18" s="332"/>
      <c r="N18" s="332"/>
      <c r="O18" s="333"/>
      <c r="P18" s="333"/>
      <c r="Q18" s="315"/>
    </row>
    <row r="19" spans="1:17" ht="16.5" customHeight="1">
      <c r="A19" s="315"/>
      <c r="B19" s="316"/>
      <c r="C19" s="316"/>
      <c r="D19" s="332"/>
      <c r="E19" s="332"/>
      <c r="F19" s="332"/>
      <c r="G19" s="332"/>
      <c r="H19" s="332"/>
      <c r="I19" s="332"/>
      <c r="J19" s="332"/>
      <c r="K19" s="332"/>
      <c r="L19" s="332"/>
      <c r="M19" s="332"/>
      <c r="N19" s="332"/>
      <c r="O19" s="333"/>
      <c r="P19" s="333"/>
      <c r="Q19" s="315"/>
    </row>
    <row r="20" spans="1:17" ht="23.25" customHeight="1">
      <c r="A20" s="315"/>
      <c r="B20" s="316"/>
      <c r="C20" s="316"/>
      <c r="D20" s="332"/>
      <c r="E20" s="332"/>
      <c r="F20" s="332"/>
      <c r="G20" s="332"/>
      <c r="H20" s="332"/>
      <c r="I20" s="332"/>
      <c r="J20" s="332"/>
      <c r="K20" s="332"/>
      <c r="L20" s="332"/>
      <c r="M20" s="332"/>
      <c r="N20" s="332"/>
      <c r="O20" s="333"/>
      <c r="P20" s="333"/>
      <c r="Q20" s="315"/>
    </row>
    <row r="21" spans="1:17" ht="15" customHeight="1">
      <c r="A21" s="315"/>
      <c r="B21" s="316"/>
      <c r="C21" s="316"/>
      <c r="D21" s="332"/>
      <c r="E21" s="332"/>
      <c r="F21" s="332"/>
      <c r="G21" s="332"/>
      <c r="H21" s="332"/>
      <c r="I21" s="332"/>
      <c r="J21" s="332"/>
      <c r="K21" s="332"/>
      <c r="L21" s="332"/>
      <c r="M21" s="332"/>
      <c r="N21" s="332"/>
      <c r="O21" s="333"/>
      <c r="P21" s="333"/>
      <c r="Q21" s="315"/>
    </row>
    <row r="22" spans="1:17" ht="15" customHeight="1">
      <c r="A22" s="315"/>
      <c r="B22" s="315"/>
      <c r="C22" s="315"/>
      <c r="D22" s="315"/>
      <c r="E22" s="315"/>
      <c r="F22" s="319"/>
      <c r="G22" s="315"/>
      <c r="H22" s="319"/>
      <c r="I22" s="319"/>
      <c r="J22" s="315"/>
      <c r="K22" s="319"/>
      <c r="L22" s="319"/>
      <c r="M22" s="319"/>
      <c r="N22" s="320"/>
      <c r="O22" s="321"/>
      <c r="P22" s="322"/>
      <c r="Q22" s="315"/>
    </row>
    <row r="23" spans="1:17" ht="24" customHeight="1">
      <c r="A23" s="315"/>
      <c r="Q23" s="315"/>
    </row>
    <row r="24" spans="1:17" ht="18.95" customHeight="1">
      <c r="A24" s="315"/>
      <c r="Q24" s="315"/>
    </row>
    <row r="25" spans="1:17" ht="24.95" customHeight="1">
      <c r="A25" s="315"/>
      <c r="Q25" s="315"/>
    </row>
    <row r="26" spans="1:17" ht="24.95" customHeight="1">
      <c r="A26" s="315"/>
      <c r="Q26" s="315"/>
    </row>
    <row r="27" spans="1:17" ht="24.95" customHeight="1">
      <c r="A27" s="315"/>
      <c r="Q27" s="315"/>
    </row>
    <row r="28" spans="1:17" ht="24.75" customHeight="1">
      <c r="A28" s="315"/>
      <c r="B28" s="315"/>
      <c r="C28" s="315"/>
      <c r="D28" s="315"/>
      <c r="E28" s="315"/>
      <c r="F28" s="315"/>
      <c r="G28" s="315"/>
      <c r="H28" s="315"/>
      <c r="I28" s="315"/>
      <c r="J28" s="315"/>
      <c r="K28" s="315"/>
      <c r="L28" s="315"/>
      <c r="M28" s="315"/>
      <c r="N28" s="315"/>
      <c r="O28" s="316"/>
      <c r="P28" s="316"/>
      <c r="Q28" s="315"/>
    </row>
    <row r="29" spans="1:17" ht="12.95" customHeight="1">
      <c r="A29" s="315"/>
      <c r="B29" s="315"/>
      <c r="C29" s="315"/>
      <c r="D29" s="315"/>
      <c r="E29" s="315"/>
      <c r="F29" s="315"/>
      <c r="G29" s="315"/>
      <c r="H29" s="315"/>
      <c r="I29" s="315"/>
      <c r="J29" s="315"/>
      <c r="K29" s="315"/>
      <c r="L29" s="315"/>
      <c r="M29" s="315"/>
      <c r="N29" s="315"/>
      <c r="O29" s="316"/>
      <c r="P29" s="316"/>
      <c r="Q29" s="315"/>
    </row>
    <row r="30" spans="1:17">
      <c r="A30" s="315"/>
      <c r="B30" s="315"/>
      <c r="C30" s="315"/>
      <c r="D30" s="315"/>
      <c r="E30" s="315"/>
      <c r="F30" s="315"/>
      <c r="G30" s="315"/>
      <c r="H30" s="315"/>
      <c r="I30" s="315"/>
      <c r="J30" s="315"/>
      <c r="K30" s="315"/>
      <c r="L30" s="315"/>
      <c r="M30" s="315"/>
      <c r="N30" s="315"/>
      <c r="O30" s="316"/>
      <c r="P30" s="316"/>
      <c r="Q30" s="315"/>
    </row>
    <row r="31" spans="1:17">
      <c r="A31" s="315"/>
      <c r="B31" s="315"/>
      <c r="C31" s="315"/>
      <c r="D31" s="315"/>
      <c r="E31" s="315"/>
      <c r="F31" s="315"/>
      <c r="G31" s="315"/>
      <c r="H31" s="315"/>
      <c r="I31" s="315"/>
      <c r="J31" s="315"/>
      <c r="K31" s="315"/>
      <c r="L31" s="315"/>
      <c r="M31" s="315"/>
      <c r="N31" s="315"/>
      <c r="O31" s="316"/>
      <c r="P31" s="316"/>
      <c r="Q31" s="315"/>
    </row>
    <row r="32" spans="1:17">
      <c r="A32" s="315"/>
      <c r="B32" s="315"/>
      <c r="C32" s="315"/>
      <c r="D32" s="315"/>
      <c r="E32" s="315"/>
      <c r="F32" s="315"/>
      <c r="G32" s="315"/>
      <c r="H32" s="315"/>
      <c r="I32" s="315"/>
      <c r="J32" s="315"/>
      <c r="K32" s="315"/>
      <c r="L32" s="315"/>
      <c r="M32" s="315"/>
      <c r="N32" s="315"/>
      <c r="O32" s="316"/>
      <c r="P32" s="316"/>
      <c r="Q32" s="315"/>
    </row>
    <row r="33" spans="1:17">
      <c r="A33" s="315"/>
      <c r="B33" s="315"/>
      <c r="C33" s="315"/>
      <c r="D33" s="315"/>
      <c r="E33" s="315"/>
      <c r="F33" s="315"/>
      <c r="G33" s="315"/>
      <c r="H33" s="315"/>
      <c r="I33" s="315"/>
      <c r="J33" s="315"/>
      <c r="K33" s="315"/>
      <c r="L33" s="315"/>
      <c r="M33" s="315"/>
      <c r="N33" s="315"/>
      <c r="O33" s="316"/>
      <c r="P33" s="316"/>
      <c r="Q33" s="315"/>
    </row>
    <row r="34" spans="1:17">
      <c r="A34" s="315"/>
      <c r="B34" s="315"/>
      <c r="C34" s="315"/>
      <c r="D34" s="315"/>
      <c r="E34" s="315"/>
      <c r="F34" s="315"/>
      <c r="G34" s="315"/>
      <c r="H34" s="315"/>
      <c r="I34" s="315"/>
      <c r="J34" s="315"/>
      <c r="K34" s="315"/>
      <c r="L34" s="315"/>
      <c r="M34" s="315"/>
      <c r="N34" s="315"/>
      <c r="O34" s="316"/>
      <c r="P34" s="316"/>
      <c r="Q34" s="315"/>
    </row>
    <row r="35" spans="1:17">
      <c r="A35" s="315"/>
      <c r="B35" s="315"/>
      <c r="C35" s="315"/>
      <c r="D35" s="315"/>
      <c r="E35" s="315"/>
      <c r="F35" s="315"/>
      <c r="G35" s="315"/>
      <c r="H35" s="315"/>
      <c r="I35" s="315"/>
      <c r="J35" s="315"/>
      <c r="K35" s="315"/>
      <c r="L35" s="315"/>
      <c r="M35" s="315"/>
      <c r="N35" s="315"/>
      <c r="O35" s="316"/>
      <c r="P35" s="316"/>
      <c r="Q35" s="315"/>
    </row>
    <row r="36" spans="1:17">
      <c r="A36" s="315"/>
      <c r="B36" s="315"/>
      <c r="C36" s="315"/>
      <c r="D36" s="315"/>
      <c r="E36" s="315"/>
      <c r="F36" s="315"/>
      <c r="G36" s="315"/>
      <c r="H36" s="315"/>
      <c r="I36" s="315"/>
      <c r="J36" s="315"/>
      <c r="K36" s="315"/>
      <c r="L36" s="315"/>
      <c r="M36" s="315"/>
      <c r="N36" s="315"/>
      <c r="O36" s="316"/>
      <c r="P36" s="316"/>
      <c r="Q36" s="315"/>
    </row>
    <row r="37" spans="1:17">
      <c r="A37" s="315"/>
      <c r="B37" s="315"/>
      <c r="C37" s="315"/>
      <c r="D37" s="315"/>
      <c r="E37" s="315"/>
      <c r="F37" s="315"/>
      <c r="G37" s="315"/>
      <c r="H37" s="315"/>
      <c r="I37" s="315"/>
      <c r="J37" s="315"/>
      <c r="K37" s="315"/>
      <c r="L37" s="315"/>
      <c r="M37" s="315"/>
      <c r="N37" s="315"/>
      <c r="O37" s="316"/>
      <c r="P37" s="316"/>
      <c r="Q37" s="315"/>
    </row>
    <row r="38" spans="1:17">
      <c r="A38" s="315"/>
      <c r="B38" s="315"/>
      <c r="C38" s="315"/>
      <c r="D38" s="315"/>
      <c r="E38" s="315"/>
      <c r="F38" s="315"/>
      <c r="G38" s="315"/>
      <c r="H38" s="315"/>
      <c r="I38" s="315"/>
      <c r="J38" s="315"/>
      <c r="K38" s="315"/>
      <c r="L38" s="315"/>
      <c r="M38" s="315"/>
      <c r="N38" s="315"/>
      <c r="O38" s="316"/>
      <c r="P38" s="316"/>
      <c r="Q38" s="315"/>
    </row>
    <row r="39" spans="1:17">
      <c r="A39" s="315"/>
      <c r="B39" s="315"/>
      <c r="C39" s="315"/>
      <c r="D39" s="315"/>
      <c r="E39" s="315"/>
      <c r="F39" s="315"/>
      <c r="G39" s="315"/>
      <c r="H39" s="315"/>
      <c r="I39" s="315"/>
      <c r="J39" s="315"/>
      <c r="K39" s="315"/>
      <c r="L39" s="315"/>
      <c r="M39" s="315"/>
      <c r="N39" s="315"/>
      <c r="O39" s="316"/>
      <c r="P39" s="316"/>
      <c r="Q39" s="315"/>
    </row>
    <row r="40" spans="1:17">
      <c r="A40" s="315"/>
      <c r="B40" s="315"/>
      <c r="C40" s="315"/>
      <c r="D40" s="315"/>
      <c r="E40" s="315"/>
      <c r="F40" s="315"/>
      <c r="G40" s="315"/>
      <c r="H40" s="315"/>
      <c r="I40" s="315"/>
      <c r="J40" s="315"/>
      <c r="K40" s="315"/>
      <c r="L40" s="315"/>
      <c r="M40" s="315"/>
      <c r="N40" s="315"/>
      <c r="O40" s="316"/>
      <c r="P40" s="316"/>
      <c r="Q40" s="315"/>
    </row>
    <row r="41" spans="1:17" ht="37.5" customHeight="1">
      <c r="A41" s="315"/>
      <c r="B41" s="315"/>
      <c r="C41" s="315"/>
      <c r="D41" s="315"/>
      <c r="E41" s="315"/>
      <c r="F41" s="315"/>
      <c r="G41" s="315"/>
      <c r="H41" s="315"/>
      <c r="I41" s="315"/>
      <c r="J41" s="315"/>
      <c r="K41" s="315"/>
      <c r="L41" s="315"/>
      <c r="M41" s="315"/>
      <c r="N41" s="315"/>
      <c r="O41" s="316"/>
      <c r="P41" s="316"/>
      <c r="Q41" s="315"/>
    </row>
    <row r="42" spans="1:17">
      <c r="A42" s="315"/>
      <c r="B42" s="315"/>
      <c r="C42" s="315"/>
      <c r="D42" s="315"/>
      <c r="E42" s="315"/>
      <c r="F42" s="315"/>
      <c r="G42" s="315"/>
      <c r="H42" s="315"/>
      <c r="I42" s="315"/>
      <c r="J42" s="315"/>
      <c r="K42" s="315"/>
      <c r="L42" s="315"/>
      <c r="M42" s="315"/>
      <c r="N42" s="315"/>
      <c r="O42" s="316"/>
      <c r="P42" s="316"/>
      <c r="Q42" s="315"/>
    </row>
    <row r="43" spans="1:17" ht="24" customHeight="1">
      <c r="A43" s="315"/>
      <c r="B43" s="315"/>
      <c r="C43" s="315"/>
      <c r="D43" s="315"/>
      <c r="E43" s="315"/>
      <c r="F43" s="315"/>
      <c r="G43" s="315"/>
      <c r="H43" s="315"/>
      <c r="I43" s="315"/>
      <c r="J43" s="315"/>
      <c r="K43" s="315"/>
      <c r="L43" s="315"/>
      <c r="M43" s="315"/>
      <c r="N43" s="315"/>
      <c r="O43" s="316"/>
      <c r="P43" s="316"/>
      <c r="Q43" s="315"/>
    </row>
    <row r="44" spans="1:17">
      <c r="A44" s="315"/>
      <c r="B44" s="315"/>
      <c r="C44" s="315"/>
      <c r="D44" s="315"/>
      <c r="E44" s="315"/>
      <c r="F44" s="315"/>
      <c r="G44" s="315"/>
      <c r="H44" s="315"/>
      <c r="I44" s="315"/>
      <c r="J44" s="315"/>
      <c r="K44" s="315"/>
      <c r="L44" s="315"/>
      <c r="M44" s="315"/>
      <c r="N44" s="315"/>
      <c r="O44" s="316"/>
      <c r="P44" s="316"/>
      <c r="Q44" s="315"/>
    </row>
    <row r="45" spans="1:17">
      <c r="A45" s="315"/>
      <c r="B45" s="315"/>
      <c r="C45" s="315"/>
      <c r="D45" s="315"/>
      <c r="E45" s="315"/>
      <c r="F45" s="315"/>
      <c r="G45" s="315"/>
      <c r="H45" s="315"/>
      <c r="I45" s="315"/>
      <c r="J45" s="315"/>
      <c r="K45" s="315"/>
      <c r="L45" s="315"/>
      <c r="M45" s="315"/>
      <c r="N45" s="315"/>
      <c r="O45" s="316"/>
      <c r="P45" s="316"/>
      <c r="Q45" s="315"/>
    </row>
    <row r="48" spans="1:17" ht="9" customHeight="1"/>
  </sheetData>
  <sheetProtection algorithmName="SHA-512" hashValue="AYi+gOrJyOhXcQ3FEfK6C+tO5OoR9Nuzf2MRK1Pjv+o69sTTnYjEpcKjhDqytKP+b68vz71laMTRuAVof/V6/A==" saltValue="pela4Iezv6K9z9xCPfpeww==" spinCount="100000" sheet="1" objects="1" scenarios="1" autoFilter="0"/>
  <mergeCells count="27">
    <mergeCell ref="N12:N13"/>
    <mergeCell ref="K12:K13"/>
    <mergeCell ref="L12:L13"/>
    <mergeCell ref="F5:F6"/>
    <mergeCell ref="E5:E6"/>
    <mergeCell ref="J5:J6"/>
    <mergeCell ref="D5:D6"/>
    <mergeCell ref="B5:C6"/>
    <mergeCell ref="B12:C13"/>
    <mergeCell ref="D12:D13"/>
    <mergeCell ref="M12:M13"/>
    <mergeCell ref="B14:C14"/>
    <mergeCell ref="B15:C15"/>
    <mergeCell ref="B16:C16"/>
    <mergeCell ref="J12:J13"/>
    <mergeCell ref="N5:N6"/>
    <mergeCell ref="L5:L6"/>
    <mergeCell ref="K5:K6"/>
    <mergeCell ref="M5:M6"/>
    <mergeCell ref="I5:I6"/>
    <mergeCell ref="G12:G13"/>
    <mergeCell ref="H12:H13"/>
    <mergeCell ref="E12:E13"/>
    <mergeCell ref="F12:F13"/>
    <mergeCell ref="H5:H6"/>
    <mergeCell ref="G5:G6"/>
    <mergeCell ref="I12:I13"/>
  </mergeCells>
  <phoneticPr fontId="13"/>
  <printOptions horizontalCentered="1" verticalCentered="1"/>
  <pageMargins left="0" right="0" top="0" bottom="0" header="0" footer="0"/>
  <pageSetup paperSize="9" scale="7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R47"/>
  <sheetViews>
    <sheetView view="pageBreakPreview" zoomScaleNormal="85" zoomScaleSheetLayoutView="100" workbookViewId="0"/>
  </sheetViews>
  <sheetFormatPr defaultColWidth="9.140625" defaultRowHeight="12.75"/>
  <cols>
    <col min="1" max="1" width="12.85546875" style="317" customWidth="1"/>
    <col min="2" max="2" width="22.140625" style="317" customWidth="1"/>
    <col min="3" max="3" width="21.140625" style="317" customWidth="1"/>
    <col min="4" max="14" width="11.140625" style="317" customWidth="1"/>
    <col min="15" max="16" width="11.140625" style="334" customWidth="1"/>
    <col min="17" max="17" width="15" style="317" customWidth="1"/>
    <col min="18" max="18" width="6.140625" style="317" customWidth="1"/>
    <col min="19" max="16384" width="9.140625" style="317"/>
  </cols>
  <sheetData>
    <row r="1" spans="1:18" ht="66" customHeight="1">
      <c r="A1" s="315"/>
      <c r="B1" s="315"/>
      <c r="C1" s="315"/>
      <c r="D1" s="315"/>
      <c r="E1" s="315"/>
      <c r="F1" s="315"/>
      <c r="G1" s="315"/>
      <c r="H1" s="315"/>
      <c r="I1" s="315"/>
      <c r="J1" s="315"/>
      <c r="K1" s="315"/>
      <c r="L1" s="315"/>
      <c r="M1" s="315"/>
      <c r="N1" s="315"/>
      <c r="O1" s="316"/>
      <c r="P1" s="316"/>
      <c r="Q1" s="315"/>
    </row>
    <row r="2" spans="1:18" ht="19.5" customHeight="1">
      <c r="A2" s="318"/>
      <c r="B2" s="318"/>
      <c r="C2" s="318"/>
      <c r="D2" s="315"/>
      <c r="E2" s="315"/>
      <c r="F2" s="315"/>
      <c r="G2" s="315"/>
      <c r="H2" s="315"/>
      <c r="I2" s="315"/>
      <c r="J2" s="315"/>
      <c r="K2" s="315"/>
      <c r="L2" s="315"/>
      <c r="M2" s="315"/>
      <c r="N2" s="315"/>
      <c r="O2" s="316"/>
      <c r="P2" s="316"/>
      <c r="Q2" s="315"/>
    </row>
    <row r="3" spans="1:18" ht="34.5" customHeight="1">
      <c r="A3" s="315"/>
      <c r="B3" s="315"/>
      <c r="C3" s="315"/>
      <c r="D3" s="315"/>
      <c r="E3" s="315"/>
      <c r="F3" s="315"/>
      <c r="G3" s="315"/>
      <c r="H3" s="315"/>
      <c r="I3" s="315"/>
      <c r="J3" s="315"/>
      <c r="K3" s="315"/>
      <c r="L3" s="315"/>
      <c r="M3" s="315"/>
      <c r="N3" s="315"/>
      <c r="O3" s="316"/>
      <c r="P3" s="316"/>
      <c r="Q3" s="315"/>
    </row>
    <row r="4" spans="1:18" ht="25.5" customHeight="1">
      <c r="A4" s="315"/>
      <c r="B4" s="315"/>
      <c r="C4" s="315"/>
      <c r="D4" s="315"/>
      <c r="E4" s="315"/>
      <c r="F4" s="319"/>
      <c r="G4" s="315"/>
      <c r="H4" s="319"/>
      <c r="I4" s="319"/>
      <c r="J4" s="315"/>
      <c r="K4" s="319"/>
      <c r="L4" s="319"/>
      <c r="M4" s="319"/>
      <c r="N4" s="320"/>
      <c r="O4" s="321"/>
      <c r="P4" s="801" t="s">
        <v>559</v>
      </c>
      <c r="Q4" s="315"/>
    </row>
    <row r="5" spans="1:18" s="316" customFormat="1" ht="24" customHeight="1">
      <c r="B5" s="1170"/>
      <c r="C5" s="1170"/>
      <c r="D5" s="1159" t="s">
        <v>58</v>
      </c>
      <c r="E5" s="1022" t="s">
        <v>45</v>
      </c>
      <c r="F5" s="1022" t="s">
        <v>46</v>
      </c>
      <c r="G5" s="1022" t="s">
        <v>47</v>
      </c>
      <c r="H5" s="1022" t="s">
        <v>48</v>
      </c>
      <c r="I5" s="1022" t="s">
        <v>59</v>
      </c>
      <c r="J5" s="1022" t="s">
        <v>77</v>
      </c>
      <c r="K5" s="1022" t="s">
        <v>79</v>
      </c>
      <c r="L5" s="1022" t="s">
        <v>86</v>
      </c>
      <c r="M5" s="1022" t="s">
        <v>415</v>
      </c>
      <c r="N5" s="1069" t="s">
        <v>785</v>
      </c>
      <c r="O5" s="199" t="s">
        <v>148</v>
      </c>
      <c r="P5" s="200" t="s">
        <v>142</v>
      </c>
    </row>
    <row r="6" spans="1:18" s="316" customFormat="1" ht="18.95" customHeight="1">
      <c r="B6" s="1171"/>
      <c r="C6" s="1171"/>
      <c r="D6" s="1023"/>
      <c r="E6" s="1023"/>
      <c r="F6" s="1023"/>
      <c r="G6" s="1023"/>
      <c r="H6" s="1023"/>
      <c r="I6" s="1023"/>
      <c r="J6" s="1023"/>
      <c r="K6" s="1023"/>
      <c r="L6" s="1023"/>
      <c r="M6" s="1023"/>
      <c r="N6" s="1153"/>
      <c r="O6" s="354" t="s">
        <v>103</v>
      </c>
      <c r="P6" s="355" t="s">
        <v>101</v>
      </c>
    </row>
    <row r="7" spans="1:18" ht="15.95" customHeight="1">
      <c r="A7" s="315"/>
      <c r="B7" s="358" t="s">
        <v>237</v>
      </c>
      <c r="C7" s="358"/>
      <c r="D7" s="262">
        <v>11817</v>
      </c>
      <c r="E7" s="262">
        <v>12241</v>
      </c>
      <c r="F7" s="262">
        <v>12636</v>
      </c>
      <c r="G7" s="262">
        <v>12780</v>
      </c>
      <c r="H7" s="262">
        <v>12432</v>
      </c>
      <c r="I7" s="262">
        <v>14153</v>
      </c>
      <c r="J7" s="262">
        <v>15269</v>
      </c>
      <c r="K7" s="262">
        <v>15047</v>
      </c>
      <c r="L7" s="262">
        <v>14151</v>
      </c>
      <c r="M7" s="262">
        <v>15198</v>
      </c>
      <c r="N7" s="262">
        <v>16570</v>
      </c>
      <c r="O7" s="359">
        <v>9.0261159923562317</v>
      </c>
      <c r="P7" s="359">
        <v>3.4382709003510925</v>
      </c>
      <c r="Q7" s="315"/>
      <c r="R7" s="193"/>
    </row>
    <row r="8" spans="1:18" ht="15.95" customHeight="1">
      <c r="A8" s="315"/>
      <c r="B8" s="363" t="s">
        <v>239</v>
      </c>
      <c r="C8" s="363"/>
      <c r="D8" s="263">
        <v>10873</v>
      </c>
      <c r="E8" s="263">
        <v>11958</v>
      </c>
      <c r="F8" s="263">
        <v>12083</v>
      </c>
      <c r="G8" s="263">
        <v>12335</v>
      </c>
      <c r="H8" s="263">
        <v>12073</v>
      </c>
      <c r="I8" s="263">
        <v>13858</v>
      </c>
      <c r="J8" s="263">
        <v>14898</v>
      </c>
      <c r="K8" s="263">
        <v>14499</v>
      </c>
      <c r="L8" s="263">
        <v>14088</v>
      </c>
      <c r="M8" s="263">
        <v>15088</v>
      </c>
      <c r="N8" s="263">
        <v>15721</v>
      </c>
      <c r="O8" s="310">
        <v>4.1907983891340761</v>
      </c>
      <c r="P8" s="310">
        <v>3.7553264071882086</v>
      </c>
      <c r="Q8" s="315"/>
      <c r="R8" s="193"/>
    </row>
    <row r="9" spans="1:18" ht="15.95" customHeight="1">
      <c r="A9" s="315"/>
      <c r="B9" s="358" t="s">
        <v>241</v>
      </c>
      <c r="C9" s="358"/>
      <c r="D9" s="262">
        <v>15626</v>
      </c>
      <c r="E9" s="262">
        <v>17190</v>
      </c>
      <c r="F9" s="262">
        <v>17096</v>
      </c>
      <c r="G9" s="262">
        <v>18168</v>
      </c>
      <c r="H9" s="262">
        <v>17986</v>
      </c>
      <c r="I9" s="262">
        <v>20192</v>
      </c>
      <c r="J9" s="262">
        <v>22313</v>
      </c>
      <c r="K9" s="262">
        <v>21758</v>
      </c>
      <c r="L9" s="262">
        <v>21573</v>
      </c>
      <c r="M9" s="262">
        <v>23076</v>
      </c>
      <c r="N9" s="262">
        <v>23985</v>
      </c>
      <c r="O9" s="359">
        <v>3.9407131889626301</v>
      </c>
      <c r="P9" s="359">
        <v>4.3776527054268044</v>
      </c>
      <c r="Q9" s="315"/>
      <c r="R9" s="193"/>
    </row>
    <row r="10" spans="1:18" ht="15.95" customHeight="1">
      <c r="A10" s="315"/>
      <c r="B10" s="363" t="s">
        <v>243</v>
      </c>
      <c r="C10" s="363"/>
      <c r="D10" s="263" t="s">
        <v>53</v>
      </c>
      <c r="E10" s="263" t="s">
        <v>53</v>
      </c>
      <c r="F10" s="263" t="s">
        <v>53</v>
      </c>
      <c r="G10" s="263">
        <v>183</v>
      </c>
      <c r="H10" s="263">
        <v>704</v>
      </c>
      <c r="I10" s="263">
        <v>730</v>
      </c>
      <c r="J10" s="263">
        <v>784</v>
      </c>
      <c r="K10" s="263">
        <v>798</v>
      </c>
      <c r="L10" s="263">
        <v>863</v>
      </c>
      <c r="M10" s="263">
        <v>888</v>
      </c>
      <c r="N10" s="263">
        <v>1014</v>
      </c>
      <c r="O10" s="310">
        <v>14.148819120272748</v>
      </c>
      <c r="P10" s="310">
        <v>6.2673964040111718</v>
      </c>
      <c r="Q10" s="315"/>
      <c r="R10" s="193"/>
    </row>
    <row r="11" spans="1:18" ht="15.95" customHeight="1">
      <c r="A11" s="315"/>
      <c r="B11" s="358" t="s">
        <v>245</v>
      </c>
      <c r="C11" s="358"/>
      <c r="D11" s="262">
        <v>624</v>
      </c>
      <c r="E11" s="262">
        <v>905</v>
      </c>
      <c r="F11" s="262">
        <v>1166</v>
      </c>
      <c r="G11" s="262">
        <v>1479</v>
      </c>
      <c r="H11" s="262">
        <v>1494</v>
      </c>
      <c r="I11" s="262">
        <v>1907</v>
      </c>
      <c r="J11" s="262">
        <v>2408</v>
      </c>
      <c r="K11" s="262">
        <v>2232</v>
      </c>
      <c r="L11" s="262">
        <v>1456</v>
      </c>
      <c r="M11" s="262">
        <v>1491</v>
      </c>
      <c r="N11" s="262">
        <v>2659</v>
      </c>
      <c r="O11" s="359">
        <v>78.240675988225547</v>
      </c>
      <c r="P11" s="359">
        <v>15.592809414820042</v>
      </c>
      <c r="Q11" s="315"/>
      <c r="R11" s="193"/>
    </row>
    <row r="12" spans="1:18" ht="15.95" customHeight="1">
      <c r="A12" s="315"/>
      <c r="B12" s="363" t="s">
        <v>248</v>
      </c>
      <c r="C12" s="363"/>
      <c r="D12" s="263">
        <v>6967</v>
      </c>
      <c r="E12" s="263">
        <v>7184</v>
      </c>
      <c r="F12" s="263">
        <v>7299</v>
      </c>
      <c r="G12" s="263">
        <v>7647</v>
      </c>
      <c r="H12" s="263">
        <v>8120</v>
      </c>
      <c r="I12" s="263">
        <v>8679</v>
      </c>
      <c r="J12" s="263">
        <v>9009</v>
      </c>
      <c r="K12" s="263">
        <v>9013</v>
      </c>
      <c r="L12" s="263">
        <v>8914</v>
      </c>
      <c r="M12" s="263">
        <v>9113</v>
      </c>
      <c r="N12" s="263">
        <v>9354</v>
      </c>
      <c r="O12" s="310">
        <v>2.6378202147637309</v>
      </c>
      <c r="P12" s="310">
        <v>2.9901855383078768</v>
      </c>
      <c r="Q12" s="315"/>
    </row>
    <row r="13" spans="1:18" ht="15.95" customHeight="1">
      <c r="A13" s="315"/>
      <c r="B13" s="445" t="s">
        <v>250</v>
      </c>
      <c r="C13" s="445"/>
      <c r="D13" s="266">
        <v>45909</v>
      </c>
      <c r="E13" s="266">
        <v>49479</v>
      </c>
      <c r="F13" s="266">
        <v>50281</v>
      </c>
      <c r="G13" s="266">
        <v>52594</v>
      </c>
      <c r="H13" s="266">
        <v>52811</v>
      </c>
      <c r="I13" s="266">
        <v>59521</v>
      </c>
      <c r="J13" s="266">
        <v>64684</v>
      </c>
      <c r="K13" s="266">
        <v>63350</v>
      </c>
      <c r="L13" s="266">
        <v>61048</v>
      </c>
      <c r="M13" s="266">
        <v>64858</v>
      </c>
      <c r="N13" s="266">
        <v>69304</v>
      </c>
      <c r="O13" s="446">
        <v>6.8563860558517487</v>
      </c>
      <c r="P13" s="446">
        <v>4.2044164497104575</v>
      </c>
      <c r="Q13" s="315"/>
    </row>
    <row r="14" spans="1:18" ht="20.25" customHeight="1">
      <c r="A14" s="315"/>
      <c r="B14" s="373"/>
      <c r="C14" s="315"/>
      <c r="D14" s="374"/>
      <c r="E14" s="374"/>
      <c r="F14" s="374"/>
      <c r="G14" s="374"/>
      <c r="H14" s="374"/>
      <c r="I14" s="374"/>
      <c r="J14" s="374"/>
      <c r="K14" s="374"/>
      <c r="L14" s="374"/>
      <c r="M14" s="374"/>
      <c r="N14" s="374"/>
      <c r="O14" s="375"/>
      <c r="P14" s="191"/>
      <c r="Q14" s="315"/>
    </row>
    <row r="15" spans="1:18" ht="25.5" customHeight="1">
      <c r="A15" s="315"/>
      <c r="B15" s="316"/>
      <c r="C15" s="316"/>
      <c r="D15" s="332"/>
      <c r="E15" s="332"/>
      <c r="F15" s="332"/>
      <c r="G15" s="332"/>
      <c r="H15" s="332"/>
      <c r="I15" s="332"/>
      <c r="J15" s="332"/>
      <c r="K15" s="332"/>
      <c r="L15" s="332"/>
      <c r="M15" s="332"/>
      <c r="N15" s="332"/>
      <c r="O15" s="333"/>
      <c r="P15" s="333"/>
      <c r="Q15" s="315"/>
    </row>
    <row r="16" spans="1:18" ht="16.5" customHeight="1">
      <c r="A16" s="315"/>
      <c r="B16" s="316"/>
      <c r="C16" s="316"/>
      <c r="D16" s="332"/>
      <c r="E16" s="332"/>
      <c r="F16" s="332"/>
      <c r="G16" s="332"/>
      <c r="H16" s="332"/>
      <c r="I16" s="332"/>
      <c r="J16" s="332"/>
      <c r="K16" s="332"/>
      <c r="L16" s="332"/>
      <c r="M16" s="332"/>
      <c r="N16" s="332"/>
      <c r="O16" s="333"/>
      <c r="P16" s="333"/>
      <c r="Q16" s="315"/>
    </row>
    <row r="17" spans="1:18" s="316" customFormat="1" ht="16.5" customHeight="1">
      <c r="D17" s="332"/>
      <c r="E17" s="332"/>
      <c r="F17" s="332"/>
      <c r="G17" s="332"/>
      <c r="H17" s="332"/>
      <c r="I17" s="332"/>
      <c r="J17" s="332"/>
      <c r="K17" s="332"/>
      <c r="L17" s="332"/>
      <c r="M17" s="332"/>
      <c r="N17" s="332"/>
      <c r="O17" s="333"/>
      <c r="P17" s="333"/>
    </row>
    <row r="18" spans="1:18" ht="16.5" customHeight="1">
      <c r="A18" s="315"/>
      <c r="B18" s="316"/>
      <c r="C18" s="316"/>
      <c r="D18" s="332"/>
      <c r="E18" s="332"/>
      <c r="F18" s="332"/>
      <c r="G18" s="332"/>
      <c r="H18" s="332"/>
      <c r="I18" s="332"/>
      <c r="J18" s="332"/>
      <c r="K18" s="332"/>
      <c r="L18" s="332"/>
      <c r="M18" s="332"/>
      <c r="N18" s="332"/>
      <c r="O18" s="333"/>
      <c r="P18" s="333"/>
      <c r="Q18" s="321"/>
      <c r="R18" s="336"/>
    </row>
    <row r="19" spans="1:18" ht="16.5" customHeight="1">
      <c r="A19" s="315"/>
      <c r="B19" s="316"/>
      <c r="C19" s="316"/>
      <c r="D19" s="332"/>
      <c r="E19" s="332"/>
      <c r="F19" s="332"/>
      <c r="G19" s="332"/>
      <c r="H19" s="332"/>
      <c r="I19" s="332"/>
      <c r="J19" s="332"/>
      <c r="K19" s="332"/>
      <c r="L19" s="332"/>
      <c r="M19" s="332"/>
      <c r="N19" s="332"/>
      <c r="O19" s="333"/>
      <c r="P19" s="333"/>
      <c r="Q19" s="338"/>
      <c r="R19" s="194"/>
    </row>
    <row r="20" spans="1:18" ht="16.5" customHeight="1">
      <c r="A20" s="315"/>
      <c r="B20" s="316"/>
      <c r="C20" s="316"/>
      <c r="D20" s="332"/>
      <c r="E20" s="332"/>
      <c r="F20" s="332"/>
      <c r="G20" s="332"/>
      <c r="H20" s="332"/>
      <c r="I20" s="332"/>
      <c r="J20" s="332"/>
      <c r="K20" s="332"/>
      <c r="L20" s="332"/>
      <c r="M20" s="332"/>
      <c r="N20" s="332"/>
      <c r="O20" s="333"/>
      <c r="P20" s="333"/>
      <c r="Q20" s="338"/>
      <c r="R20" s="194"/>
    </row>
    <row r="21" spans="1:18" ht="16.5" customHeight="1">
      <c r="A21" s="315"/>
      <c r="B21" s="316"/>
      <c r="C21" s="316"/>
      <c r="D21" s="332"/>
      <c r="E21" s="332"/>
      <c r="F21" s="332"/>
      <c r="G21" s="332"/>
      <c r="H21" s="332"/>
      <c r="I21" s="332"/>
      <c r="J21" s="332"/>
      <c r="K21" s="332"/>
      <c r="L21" s="332"/>
      <c r="M21" s="332"/>
      <c r="N21" s="332"/>
      <c r="O21" s="333"/>
      <c r="P21" s="333"/>
      <c r="Q21" s="338"/>
      <c r="R21" s="194"/>
    </row>
    <row r="22" spans="1:18" ht="16.5" customHeight="1">
      <c r="A22" s="315"/>
      <c r="B22" s="316"/>
      <c r="C22" s="316"/>
      <c r="D22" s="332"/>
      <c r="E22" s="332"/>
      <c r="F22" s="332"/>
      <c r="G22" s="332"/>
      <c r="H22" s="332"/>
      <c r="I22" s="332"/>
      <c r="J22" s="332"/>
      <c r="K22" s="332"/>
      <c r="L22" s="332"/>
      <c r="M22" s="332"/>
      <c r="N22" s="332"/>
      <c r="O22" s="333"/>
      <c r="P22" s="333"/>
      <c r="Q22" s="315"/>
    </row>
    <row r="23" spans="1:18" ht="16.5" customHeight="1">
      <c r="A23" s="315"/>
      <c r="B23" s="316"/>
      <c r="C23" s="316"/>
      <c r="D23" s="332"/>
      <c r="E23" s="332"/>
      <c r="F23" s="332"/>
      <c r="G23" s="332"/>
      <c r="H23" s="332"/>
      <c r="I23" s="332"/>
      <c r="J23" s="332"/>
      <c r="K23" s="332"/>
      <c r="L23" s="332"/>
      <c r="M23" s="332"/>
      <c r="N23" s="332"/>
      <c r="O23" s="333"/>
      <c r="P23" s="333"/>
      <c r="Q23" s="315"/>
    </row>
    <row r="24" spans="1:18" ht="20.25" customHeight="1">
      <c r="A24" s="315"/>
      <c r="B24" s="316"/>
      <c r="C24" s="316"/>
      <c r="D24" s="332"/>
      <c r="E24" s="332"/>
      <c r="F24" s="332"/>
      <c r="G24" s="332"/>
      <c r="H24" s="332"/>
      <c r="I24" s="332"/>
      <c r="J24" s="332"/>
      <c r="K24" s="332"/>
      <c r="L24" s="332"/>
      <c r="M24" s="332"/>
      <c r="N24" s="332"/>
      <c r="O24" s="333"/>
      <c r="P24" s="333"/>
      <c r="Q24" s="315"/>
    </row>
    <row r="25" spans="1:18" ht="16.5" customHeight="1">
      <c r="A25" s="315"/>
      <c r="B25" s="316"/>
      <c r="C25" s="316"/>
      <c r="D25" s="332"/>
      <c r="E25" s="332"/>
      <c r="F25" s="332"/>
      <c r="G25" s="332"/>
      <c r="H25" s="332"/>
      <c r="I25" s="332"/>
      <c r="J25" s="332"/>
      <c r="K25" s="332"/>
      <c r="L25" s="332"/>
      <c r="M25" s="332"/>
      <c r="N25" s="332"/>
      <c r="O25" s="333"/>
      <c r="P25" s="333"/>
      <c r="Q25" s="315"/>
    </row>
    <row r="26" spans="1:18" ht="15" customHeight="1">
      <c r="A26" s="315"/>
      <c r="B26" s="315"/>
      <c r="C26" s="315"/>
      <c r="D26" s="315"/>
      <c r="E26" s="315"/>
      <c r="F26" s="319"/>
      <c r="G26" s="315"/>
      <c r="H26" s="319"/>
      <c r="I26" s="319"/>
      <c r="J26" s="315"/>
      <c r="K26" s="319"/>
      <c r="L26" s="319"/>
      <c r="M26" s="319"/>
      <c r="N26" s="319"/>
      <c r="O26" s="384"/>
      <c r="P26" s="802" t="s">
        <v>560</v>
      </c>
      <c r="Q26" s="315"/>
    </row>
    <row r="27" spans="1:18" ht="24" customHeight="1">
      <c r="A27" s="315"/>
      <c r="B27" s="1170"/>
      <c r="C27" s="1170"/>
      <c r="D27" s="1022" t="s">
        <v>58</v>
      </c>
      <c r="E27" s="1022" t="s">
        <v>45</v>
      </c>
      <c r="F27" s="1022" t="s">
        <v>46</v>
      </c>
      <c r="G27" s="1022" t="s">
        <v>47</v>
      </c>
      <c r="H27" s="1022" t="s">
        <v>48</v>
      </c>
      <c r="I27" s="1022" t="s">
        <v>59</v>
      </c>
      <c r="J27" s="1022" t="s">
        <v>77</v>
      </c>
      <c r="K27" s="1022" t="s">
        <v>79</v>
      </c>
      <c r="L27" s="1022" t="s">
        <v>86</v>
      </c>
      <c r="M27" s="1022" t="s">
        <v>415</v>
      </c>
      <c r="N27" s="1069" t="s">
        <v>785</v>
      </c>
      <c r="O27" s="199" t="s">
        <v>148</v>
      </c>
      <c r="P27" s="200" t="s">
        <v>142</v>
      </c>
      <c r="Q27" s="315"/>
    </row>
    <row r="28" spans="1:18" ht="18.95" customHeight="1">
      <c r="A28" s="315"/>
      <c r="B28" s="1171"/>
      <c r="C28" s="1171"/>
      <c r="D28" s="1023"/>
      <c r="E28" s="1023"/>
      <c r="F28" s="1023"/>
      <c r="G28" s="1023"/>
      <c r="H28" s="1023"/>
      <c r="I28" s="1023"/>
      <c r="J28" s="1023"/>
      <c r="K28" s="1023"/>
      <c r="L28" s="1023"/>
      <c r="M28" s="1023"/>
      <c r="N28" s="1153"/>
      <c r="O28" s="354" t="s">
        <v>103</v>
      </c>
      <c r="P28" s="355" t="s">
        <v>101</v>
      </c>
      <c r="Q28" s="315"/>
    </row>
    <row r="29" spans="1:18" ht="15.95" customHeight="1">
      <c r="A29" s="315"/>
      <c r="B29" s="358" t="s">
        <v>237</v>
      </c>
      <c r="C29" s="358"/>
      <c r="D29" s="269">
        <v>5407</v>
      </c>
      <c r="E29" s="269">
        <v>5344</v>
      </c>
      <c r="F29" s="269">
        <v>5405</v>
      </c>
      <c r="G29" s="269">
        <v>5381</v>
      </c>
      <c r="H29" s="269">
        <v>5326</v>
      </c>
      <c r="I29" s="269">
        <v>5278</v>
      </c>
      <c r="J29" s="269">
        <v>5243</v>
      </c>
      <c r="K29" s="269">
        <v>5178</v>
      </c>
      <c r="L29" s="269">
        <v>5348</v>
      </c>
      <c r="M29" s="269">
        <v>5593</v>
      </c>
      <c r="N29" s="269">
        <v>5629</v>
      </c>
      <c r="O29" s="748">
        <v>0.64366172000716038</v>
      </c>
      <c r="P29" s="748">
        <v>0.4031845717063387</v>
      </c>
      <c r="Q29" s="315"/>
    </row>
    <row r="30" spans="1:18" ht="15.95" customHeight="1">
      <c r="A30" s="315"/>
      <c r="B30" s="363" t="s">
        <v>239</v>
      </c>
      <c r="C30" s="363"/>
      <c r="D30" s="271">
        <v>7802</v>
      </c>
      <c r="E30" s="271">
        <v>7821</v>
      </c>
      <c r="F30" s="271">
        <v>7882</v>
      </c>
      <c r="G30" s="271">
        <v>7962</v>
      </c>
      <c r="H30" s="271">
        <v>8072</v>
      </c>
      <c r="I30" s="271">
        <v>8163</v>
      </c>
      <c r="J30" s="271">
        <v>8213</v>
      </c>
      <c r="K30" s="271">
        <v>8236</v>
      </c>
      <c r="L30" s="271">
        <v>8436</v>
      </c>
      <c r="M30" s="271">
        <v>8491</v>
      </c>
      <c r="N30" s="271">
        <v>8483</v>
      </c>
      <c r="O30" s="326">
        <v>-9.4217406665886294E-2</v>
      </c>
      <c r="P30" s="326">
        <v>0.84035179532189197</v>
      </c>
      <c r="Q30" s="315"/>
    </row>
    <row r="31" spans="1:18" ht="15.95" customHeight="1">
      <c r="A31" s="315"/>
      <c r="B31" s="406" t="s">
        <v>241</v>
      </c>
      <c r="C31" s="406"/>
      <c r="D31" s="407">
        <v>11124</v>
      </c>
      <c r="E31" s="407">
        <v>11157</v>
      </c>
      <c r="F31" s="407">
        <v>11067</v>
      </c>
      <c r="G31" s="407">
        <v>11630</v>
      </c>
      <c r="H31" s="407">
        <v>11922</v>
      </c>
      <c r="I31" s="407">
        <v>11813</v>
      </c>
      <c r="J31" s="407">
        <v>12225</v>
      </c>
      <c r="K31" s="407">
        <v>12280</v>
      </c>
      <c r="L31" s="407">
        <v>12841</v>
      </c>
      <c r="M31" s="407">
        <v>12924</v>
      </c>
      <c r="N31" s="407">
        <v>12880</v>
      </c>
      <c r="O31" s="747">
        <v>-0.3404518724853034</v>
      </c>
      <c r="P31" s="747">
        <v>1.4765020129720474</v>
      </c>
      <c r="Q31" s="315"/>
    </row>
    <row r="32" spans="1:18" ht="21" customHeight="1">
      <c r="A32" s="315"/>
      <c r="B32" s="409"/>
      <c r="C32" s="409"/>
      <c r="D32" s="151"/>
      <c r="E32" s="151"/>
      <c r="F32" s="151"/>
      <c r="G32" s="151"/>
      <c r="H32" s="151"/>
      <c r="I32" s="151"/>
      <c r="J32" s="151"/>
      <c r="K32" s="151"/>
      <c r="L32" s="151"/>
      <c r="M32" s="151"/>
      <c r="N32" s="151"/>
      <c r="O32" s="191"/>
      <c r="P32" s="191"/>
      <c r="Q32" s="315"/>
    </row>
    <row r="33" spans="1:17" ht="17.25" customHeight="1">
      <c r="A33" s="315"/>
      <c r="B33" s="409"/>
      <c r="C33" s="409"/>
      <c r="D33" s="151"/>
      <c r="E33" s="151"/>
      <c r="F33" s="151"/>
      <c r="G33" s="151"/>
      <c r="H33" s="151"/>
      <c r="I33" s="151"/>
      <c r="J33" s="151"/>
      <c r="K33" s="151"/>
      <c r="L33" s="151"/>
      <c r="M33" s="151"/>
      <c r="N33" s="151"/>
      <c r="O33" s="191"/>
      <c r="P33" s="191"/>
      <c r="Q33" s="315"/>
    </row>
    <row r="34" spans="1:17" ht="12" customHeight="1">
      <c r="A34" s="315"/>
      <c r="B34" s="151"/>
      <c r="C34" s="151"/>
      <c r="D34" s="415"/>
      <c r="E34" s="415"/>
      <c r="F34" s="151"/>
      <c r="G34" s="415"/>
      <c r="H34" s="151"/>
      <c r="I34" s="151"/>
      <c r="J34" s="415"/>
      <c r="K34" s="151"/>
      <c r="L34" s="151"/>
      <c r="M34" s="151"/>
      <c r="N34" s="151"/>
      <c r="O34" s="384"/>
      <c r="P34" s="447" t="s">
        <v>288</v>
      </c>
      <c r="Q34" s="315"/>
    </row>
    <row r="35" spans="1:17" ht="24" customHeight="1">
      <c r="A35" s="315"/>
      <c r="B35" s="1170"/>
      <c r="C35" s="1170"/>
      <c r="D35" s="1022" t="s">
        <v>58</v>
      </c>
      <c r="E35" s="1022" t="s">
        <v>45</v>
      </c>
      <c r="F35" s="1022" t="s">
        <v>46</v>
      </c>
      <c r="G35" s="1022" t="s">
        <v>47</v>
      </c>
      <c r="H35" s="1022" t="s">
        <v>48</v>
      </c>
      <c r="I35" s="1022" t="s">
        <v>59</v>
      </c>
      <c r="J35" s="1022" t="s">
        <v>77</v>
      </c>
      <c r="K35" s="1022" t="s">
        <v>79</v>
      </c>
      <c r="L35" s="1022" t="s">
        <v>86</v>
      </c>
      <c r="M35" s="1022" t="s">
        <v>415</v>
      </c>
      <c r="N35" s="1069" t="s">
        <v>785</v>
      </c>
      <c r="O35" s="199" t="s">
        <v>148</v>
      </c>
      <c r="P35" s="200" t="s">
        <v>142</v>
      </c>
      <c r="Q35" s="315"/>
    </row>
    <row r="36" spans="1:17" ht="18.95" customHeight="1">
      <c r="A36" s="315"/>
      <c r="B36" s="1171"/>
      <c r="C36" s="1171"/>
      <c r="D36" s="1023"/>
      <c r="E36" s="1023"/>
      <c r="F36" s="1023"/>
      <c r="G36" s="1023"/>
      <c r="H36" s="1023"/>
      <c r="I36" s="1023"/>
      <c r="J36" s="1023"/>
      <c r="K36" s="1023"/>
      <c r="L36" s="1023"/>
      <c r="M36" s="1023"/>
      <c r="N36" s="1153"/>
      <c r="O36" s="354" t="s">
        <v>103</v>
      </c>
      <c r="P36" s="355" t="s">
        <v>101</v>
      </c>
      <c r="Q36" s="315"/>
    </row>
    <row r="37" spans="1:17" ht="15.95" customHeight="1">
      <c r="A37" s="315"/>
      <c r="B37" s="358" t="s">
        <v>237</v>
      </c>
      <c r="C37" s="358"/>
      <c r="D37" s="262">
        <v>6035</v>
      </c>
      <c r="E37" s="262">
        <v>5985</v>
      </c>
      <c r="F37" s="262">
        <v>6102</v>
      </c>
      <c r="G37" s="262">
        <v>6163</v>
      </c>
      <c r="H37" s="269">
        <v>6118</v>
      </c>
      <c r="I37" s="269">
        <v>6041</v>
      </c>
      <c r="J37" s="269">
        <v>6032</v>
      </c>
      <c r="K37" s="269">
        <v>5968</v>
      </c>
      <c r="L37" s="269">
        <v>6058</v>
      </c>
      <c r="M37" s="269">
        <v>6177</v>
      </c>
      <c r="N37" s="269">
        <v>6200</v>
      </c>
      <c r="O37" s="396">
        <v>0.37234903674923103</v>
      </c>
      <c r="P37" s="359">
        <v>0.2700984854842714</v>
      </c>
      <c r="Q37" s="315"/>
    </row>
    <row r="38" spans="1:17" ht="15.95" customHeight="1">
      <c r="A38" s="315"/>
      <c r="B38" s="363" t="s">
        <v>239</v>
      </c>
      <c r="C38" s="363"/>
      <c r="D38" s="263">
        <v>7846</v>
      </c>
      <c r="E38" s="263">
        <v>7870</v>
      </c>
      <c r="F38" s="263">
        <v>7927</v>
      </c>
      <c r="G38" s="263">
        <v>8057</v>
      </c>
      <c r="H38" s="271">
        <v>8190</v>
      </c>
      <c r="I38" s="271">
        <v>8281</v>
      </c>
      <c r="J38" s="271">
        <v>8395</v>
      </c>
      <c r="K38" s="271">
        <v>8355</v>
      </c>
      <c r="L38" s="271">
        <v>8445</v>
      </c>
      <c r="M38" s="271">
        <v>8473</v>
      </c>
      <c r="N38" s="271">
        <v>8517</v>
      </c>
      <c r="O38" s="326">
        <v>0.51929658916558541</v>
      </c>
      <c r="P38" s="310">
        <v>0.82397936032703178</v>
      </c>
      <c r="Q38" s="315"/>
    </row>
    <row r="39" spans="1:17" ht="15.95" customHeight="1">
      <c r="A39" s="315"/>
      <c r="B39" s="406" t="s">
        <v>241</v>
      </c>
      <c r="C39" s="406"/>
      <c r="D39" s="421">
        <v>11634</v>
      </c>
      <c r="E39" s="421">
        <v>11752</v>
      </c>
      <c r="F39" s="421">
        <v>11799</v>
      </c>
      <c r="G39" s="421">
        <v>12627</v>
      </c>
      <c r="H39" s="407">
        <v>13061</v>
      </c>
      <c r="I39" s="407">
        <v>12974</v>
      </c>
      <c r="J39" s="407">
        <v>13556</v>
      </c>
      <c r="K39" s="407">
        <v>13708</v>
      </c>
      <c r="L39" s="407">
        <v>14094</v>
      </c>
      <c r="M39" s="407">
        <v>13920</v>
      </c>
      <c r="N39" s="407">
        <v>13930</v>
      </c>
      <c r="O39" s="408">
        <v>7.1839080459779048E-2</v>
      </c>
      <c r="P39" s="312">
        <v>1.8174475821885361</v>
      </c>
      <c r="Q39" s="315"/>
    </row>
    <row r="40" spans="1:17" ht="12" customHeight="1">
      <c r="A40" s="315"/>
      <c r="B40" s="800"/>
      <c r="C40" s="315"/>
      <c r="D40" s="315"/>
      <c r="E40" s="315"/>
      <c r="F40" s="426"/>
      <c r="G40" s="315"/>
      <c r="H40" s="426"/>
      <c r="I40" s="427"/>
      <c r="J40" s="315"/>
      <c r="K40" s="426"/>
      <c r="L40" s="321"/>
      <c r="M40" s="151"/>
      <c r="N40" s="338"/>
      <c r="O40" s="428"/>
      <c r="P40" s="428"/>
      <c r="Q40" s="315"/>
    </row>
    <row r="41" spans="1:17" ht="12" customHeight="1">
      <c r="A41" s="315"/>
      <c r="B41" s="325"/>
      <c r="C41" s="315"/>
      <c r="D41" s="315"/>
      <c r="E41" s="315"/>
      <c r="F41" s="315"/>
      <c r="G41" s="315"/>
      <c r="H41" s="315"/>
      <c r="I41" s="315"/>
      <c r="J41" s="315"/>
      <c r="K41" s="315"/>
      <c r="L41" s="315"/>
      <c r="M41" s="315"/>
      <c r="N41" s="315"/>
      <c r="O41" s="316"/>
      <c r="P41" s="316"/>
      <c r="Q41" s="315"/>
    </row>
    <row r="42" spans="1:17" ht="12" customHeight="1">
      <c r="A42" s="315"/>
      <c r="B42" s="373"/>
      <c r="C42" s="315"/>
      <c r="D42" s="315"/>
      <c r="E42" s="315"/>
      <c r="F42" s="315"/>
      <c r="G42" s="315"/>
      <c r="H42" s="315"/>
      <c r="I42" s="315"/>
      <c r="J42" s="315"/>
      <c r="K42" s="315"/>
      <c r="L42" s="315"/>
      <c r="M42" s="315"/>
      <c r="N42" s="315"/>
      <c r="O42" s="316"/>
      <c r="P42" s="316"/>
      <c r="Q42" s="315"/>
    </row>
    <row r="43" spans="1:17" ht="12" customHeight="1">
      <c r="A43" s="315"/>
      <c r="B43" s="373"/>
      <c r="C43" s="315"/>
      <c r="D43" s="315"/>
      <c r="E43" s="315"/>
      <c r="F43" s="315"/>
      <c r="G43" s="315"/>
      <c r="H43" s="315"/>
      <c r="I43" s="315"/>
      <c r="J43" s="315"/>
      <c r="K43" s="315"/>
      <c r="L43" s="315"/>
      <c r="M43" s="315"/>
      <c r="N43" s="315"/>
      <c r="O43" s="316"/>
      <c r="P43" s="316"/>
      <c r="Q43" s="315"/>
    </row>
    <row r="44" spans="1:17" ht="12.75" customHeight="1">
      <c r="A44" s="315"/>
      <c r="B44" s="315"/>
      <c r="C44" s="430"/>
      <c r="D44" s="315"/>
      <c r="E44" s="315"/>
      <c r="F44" s="315"/>
      <c r="G44" s="315"/>
      <c r="H44" s="315"/>
      <c r="I44" s="315"/>
      <c r="J44" s="315"/>
      <c r="K44" s="315"/>
      <c r="L44" s="315"/>
      <c r="M44" s="315"/>
      <c r="N44" s="315"/>
      <c r="O44" s="316"/>
      <c r="P44" s="316"/>
      <c r="Q44" s="315"/>
    </row>
    <row r="45" spans="1:17" ht="9" customHeight="1">
      <c r="A45" s="315"/>
      <c r="B45" s="436"/>
      <c r="C45" s="315"/>
      <c r="D45" s="338"/>
      <c r="E45" s="338"/>
      <c r="F45" s="338"/>
      <c r="G45" s="338"/>
      <c r="H45" s="338"/>
      <c r="I45" s="338"/>
      <c r="J45" s="338"/>
      <c r="K45" s="338"/>
      <c r="L45" s="338"/>
      <c r="M45" s="338"/>
      <c r="N45" s="338"/>
      <c r="O45" s="428"/>
      <c r="P45" s="428"/>
      <c r="Q45" s="315"/>
    </row>
    <row r="46" spans="1:17" ht="16.5" customHeight="1">
      <c r="A46" s="315"/>
      <c r="B46" s="315"/>
      <c r="C46" s="315"/>
      <c r="D46" s="315"/>
      <c r="E46" s="315"/>
      <c r="F46" s="315"/>
      <c r="G46" s="315"/>
      <c r="H46" s="315"/>
      <c r="I46" s="315"/>
      <c r="J46" s="315"/>
      <c r="K46" s="315"/>
      <c r="L46" s="315"/>
      <c r="M46" s="315"/>
      <c r="N46" s="315"/>
      <c r="O46" s="316"/>
      <c r="P46" s="316"/>
      <c r="Q46" s="315"/>
    </row>
    <row r="47" spans="1:17" ht="11.25" customHeight="1"/>
  </sheetData>
  <sheetProtection algorithmName="SHA-512" hashValue="mOn3FlydN7G9k8GKPTD75NZ+QNf9YZ/VwZexCVAYJH4Hgil8ZuNefEs3R+QAWj7OMRxiCKaetKOxuv9dooJ7JQ==" saltValue="NYoId3e+0OMpJPkkPIgNUw==" spinCount="100000" sheet="1" objects="1" scenarios="1" autoFilter="0"/>
  <mergeCells count="36">
    <mergeCell ref="B5:C6"/>
    <mergeCell ref="H5:H6"/>
    <mergeCell ref="G5:G6"/>
    <mergeCell ref="F5:F6"/>
    <mergeCell ref="E5:E6"/>
    <mergeCell ref="J5:J6"/>
    <mergeCell ref="I5:I6"/>
    <mergeCell ref="D5:D6"/>
    <mergeCell ref="N5:N6"/>
    <mergeCell ref="M5:M6"/>
    <mergeCell ref="L5:L6"/>
    <mergeCell ref="K5:K6"/>
    <mergeCell ref="N27:N28"/>
    <mergeCell ref="M27:M28"/>
    <mergeCell ref="L27:L28"/>
    <mergeCell ref="K27:K28"/>
    <mergeCell ref="N35:N36"/>
    <mergeCell ref="M35:M36"/>
    <mergeCell ref="L35:L36"/>
    <mergeCell ref="K35:K36"/>
    <mergeCell ref="B35:C36"/>
    <mergeCell ref="J27:J28"/>
    <mergeCell ref="I27:I28"/>
    <mergeCell ref="H27:H28"/>
    <mergeCell ref="G27:G28"/>
    <mergeCell ref="E27:E28"/>
    <mergeCell ref="D27:D28"/>
    <mergeCell ref="B27:C28"/>
    <mergeCell ref="J35:J36"/>
    <mergeCell ref="E35:E36"/>
    <mergeCell ref="D35:D36"/>
    <mergeCell ref="G35:G36"/>
    <mergeCell ref="I35:I36"/>
    <mergeCell ref="H35:H36"/>
    <mergeCell ref="F35:F36"/>
    <mergeCell ref="F27:F28"/>
  </mergeCells>
  <phoneticPr fontId="13"/>
  <printOptions horizontalCentered="1" verticalCentered="1"/>
  <pageMargins left="0" right="0" top="0" bottom="0" header="0" footer="0"/>
  <pageSetup paperSize="9" scale="71"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tabColor rgb="FFFFFF00"/>
    <pageSetUpPr fitToPage="1"/>
  </sheetPr>
  <dimension ref="A1:AK74"/>
  <sheetViews>
    <sheetView view="pageBreakPreview" zoomScale="85" zoomScaleNormal="85" zoomScaleSheetLayoutView="85" workbookViewId="0">
      <selection activeCell="B14" sqref="B14"/>
    </sheetView>
  </sheetViews>
  <sheetFormatPr defaultColWidth="9.140625" defaultRowHeight="12.75" outlineLevelRow="1"/>
  <cols>
    <col min="1" max="1" width="12.85546875" style="317" customWidth="1"/>
    <col min="2" max="2" width="22.140625" style="317" customWidth="1"/>
    <col min="3" max="3" width="21.140625" style="317" customWidth="1"/>
    <col min="4" max="14" width="11.140625" style="317" customWidth="1"/>
    <col min="15" max="16" width="11.140625" style="334" customWidth="1"/>
    <col min="17" max="17" width="15" style="317" customWidth="1"/>
    <col min="18" max="18" width="6.140625" style="317" customWidth="1"/>
    <col min="19" max="19" width="28.140625" style="317" customWidth="1"/>
    <col min="20" max="30" width="14.85546875" style="317" customWidth="1"/>
    <col min="31" max="31" width="11" style="317" customWidth="1"/>
    <col min="32" max="32" width="14.140625" style="317" customWidth="1"/>
    <col min="33" max="33" width="2" style="317" customWidth="1"/>
    <col min="34" max="34" width="3.140625" style="317" customWidth="1"/>
    <col min="35" max="35" width="11" style="317" bestFit="1" customWidth="1"/>
    <col min="36" max="36" width="9.140625" style="317"/>
    <col min="37" max="37" width="11" style="317" bestFit="1" customWidth="1"/>
    <col min="38" max="16384" width="9.140625" style="317"/>
  </cols>
  <sheetData>
    <row r="1" spans="1:37" ht="66" customHeight="1">
      <c r="A1" s="315"/>
      <c r="B1" s="315"/>
      <c r="C1" s="315"/>
      <c r="D1" s="315"/>
      <c r="E1" s="315"/>
      <c r="F1" s="315"/>
      <c r="G1" s="315"/>
      <c r="H1" s="315"/>
      <c r="I1" s="315"/>
      <c r="J1" s="315"/>
      <c r="K1" s="315"/>
      <c r="L1" s="315"/>
      <c r="M1" s="315"/>
      <c r="N1" s="315"/>
      <c r="O1" s="776"/>
      <c r="P1" s="776"/>
      <c r="Q1" s="315"/>
    </row>
    <row r="2" spans="1:37" ht="19.5" customHeight="1">
      <c r="A2" s="318"/>
      <c r="B2" s="318"/>
      <c r="C2" s="318"/>
      <c r="D2" s="315"/>
      <c r="E2" s="315"/>
      <c r="F2" s="315"/>
      <c r="G2" s="315"/>
      <c r="H2" s="315"/>
      <c r="I2" s="315"/>
      <c r="J2" s="315"/>
      <c r="K2" s="315"/>
      <c r="L2" s="315"/>
      <c r="M2" s="315"/>
      <c r="N2" s="315"/>
      <c r="O2" s="776"/>
      <c r="P2" s="776"/>
      <c r="Q2" s="315"/>
    </row>
    <row r="3" spans="1:37" ht="34.5" customHeight="1">
      <c r="A3" s="315"/>
      <c r="B3" s="315"/>
      <c r="C3" s="315"/>
      <c r="D3" s="315"/>
      <c r="E3" s="315"/>
      <c r="F3" s="315"/>
      <c r="G3" s="315"/>
      <c r="H3" s="315"/>
      <c r="I3" s="315"/>
      <c r="J3" s="315"/>
      <c r="K3" s="315"/>
      <c r="L3" s="315"/>
      <c r="M3" s="315"/>
      <c r="N3" s="315"/>
      <c r="O3" s="776"/>
      <c r="P3" s="776"/>
      <c r="Q3" s="315"/>
    </row>
    <row r="4" spans="1:37" ht="25.5" customHeight="1" thickBot="1">
      <c r="A4" s="315"/>
      <c r="B4" s="315"/>
      <c r="C4" s="315"/>
      <c r="D4" s="315"/>
      <c r="E4" s="315"/>
      <c r="F4" s="319"/>
      <c r="G4" s="315"/>
      <c r="H4" s="319"/>
      <c r="I4" s="319"/>
      <c r="J4" s="315"/>
      <c r="K4" s="319"/>
      <c r="L4" s="319"/>
      <c r="M4" s="319"/>
      <c r="N4" s="320"/>
      <c r="O4" s="321"/>
      <c r="P4" s="801" t="s">
        <v>559</v>
      </c>
      <c r="Q4" s="315"/>
      <c r="S4" s="317" t="s">
        <v>229</v>
      </c>
      <c r="T4" s="353" t="s">
        <v>236</v>
      </c>
      <c r="U4" s="323"/>
      <c r="V4" s="323"/>
      <c r="W4" s="323"/>
      <c r="X4" s="323"/>
      <c r="Y4" s="323"/>
      <c r="Z4" s="323"/>
      <c r="AA4" s="323"/>
      <c r="AB4" s="323"/>
      <c r="AD4" s="323"/>
      <c r="AE4" s="323"/>
      <c r="AF4" s="323"/>
    </row>
    <row r="5" spans="1:37" s="776" customFormat="1" ht="24" customHeight="1">
      <c r="B5" s="1170"/>
      <c r="C5" s="1170"/>
      <c r="D5" s="1159" t="str">
        <f>T5</f>
        <v>2013.3</v>
      </c>
      <c r="E5" s="1022" t="str">
        <f t="shared" ref="E5:N5" si="0">U5</f>
        <v>2014.3</v>
      </c>
      <c r="F5" s="1022" t="str">
        <f t="shared" si="0"/>
        <v>2015.3</v>
      </c>
      <c r="G5" s="1022" t="str">
        <f t="shared" si="0"/>
        <v>2016.3</v>
      </c>
      <c r="H5" s="1022" t="str">
        <f t="shared" si="0"/>
        <v>2017.3</v>
      </c>
      <c r="I5" s="1022" t="str">
        <f t="shared" si="0"/>
        <v>2018.3</v>
      </c>
      <c r="J5" s="1022" t="str">
        <f t="shared" si="0"/>
        <v>2019.3</v>
      </c>
      <c r="K5" s="1022" t="str">
        <f t="shared" si="0"/>
        <v>2020.3</v>
      </c>
      <c r="L5" s="1022" t="str">
        <f t="shared" si="0"/>
        <v>2021.3</v>
      </c>
      <c r="M5" s="1022" t="str">
        <f t="shared" si="0"/>
        <v>2022.3</v>
      </c>
      <c r="N5" s="1069" t="str">
        <f t="shared" si="0"/>
        <v>2023.3</v>
      </c>
      <c r="O5" s="199" t="s">
        <v>148</v>
      </c>
      <c r="P5" s="200" t="s">
        <v>142</v>
      </c>
      <c r="S5" s="1178"/>
      <c r="T5" s="770" t="s">
        <v>58</v>
      </c>
      <c r="U5" s="770" t="s">
        <v>45</v>
      </c>
      <c r="V5" s="770" t="s">
        <v>46</v>
      </c>
      <c r="W5" s="770" t="s">
        <v>47</v>
      </c>
      <c r="X5" s="770" t="s">
        <v>48</v>
      </c>
      <c r="Y5" s="770" t="s">
        <v>59</v>
      </c>
      <c r="Z5" s="770" t="s">
        <v>77</v>
      </c>
      <c r="AA5" s="772" t="s">
        <v>79</v>
      </c>
      <c r="AB5" s="772" t="s">
        <v>86</v>
      </c>
      <c r="AC5" s="777" t="s">
        <v>415</v>
      </c>
      <c r="AD5" s="773" t="s">
        <v>416</v>
      </c>
      <c r="AE5" s="324" t="s">
        <v>191</v>
      </c>
      <c r="AF5" s="324" t="s">
        <v>230</v>
      </c>
    </row>
    <row r="6" spans="1:37" s="776" customFormat="1" ht="18.95" customHeight="1" thickBot="1">
      <c r="B6" s="1171"/>
      <c r="C6" s="1171"/>
      <c r="D6" s="1023"/>
      <c r="E6" s="1023"/>
      <c r="F6" s="1023"/>
      <c r="G6" s="1023"/>
      <c r="H6" s="1023"/>
      <c r="I6" s="1023"/>
      <c r="J6" s="1023"/>
      <c r="K6" s="1023"/>
      <c r="L6" s="1023"/>
      <c r="M6" s="1023"/>
      <c r="N6" s="1153"/>
      <c r="O6" s="354" t="s">
        <v>103</v>
      </c>
      <c r="P6" s="355" t="s">
        <v>101</v>
      </c>
      <c r="S6" s="1179"/>
      <c r="T6" s="774"/>
      <c r="U6" s="774"/>
      <c r="V6" s="774"/>
      <c r="W6" s="774"/>
      <c r="X6" s="774"/>
      <c r="Y6" s="774"/>
      <c r="Z6" s="774"/>
      <c r="AA6" s="775"/>
      <c r="AB6" s="775"/>
      <c r="AC6" s="356"/>
      <c r="AD6" s="357"/>
      <c r="AE6" s="187" t="s">
        <v>55</v>
      </c>
      <c r="AF6" s="188" t="s">
        <v>5</v>
      </c>
    </row>
    <row r="7" spans="1:37" ht="15.95" customHeight="1" thickTop="1">
      <c r="A7" s="315"/>
      <c r="B7" s="358" t="s">
        <v>237</v>
      </c>
      <c r="C7" s="358"/>
      <c r="D7" s="262">
        <f t="shared" ref="D7:N13" si="1">IF(OR(T7="-",T7=""),"-",ROUNDDOWN(T7,-6)/1000000)</f>
        <v>11817</v>
      </c>
      <c r="E7" s="262">
        <f t="shared" si="1"/>
        <v>12241</v>
      </c>
      <c r="F7" s="262">
        <f t="shared" si="1"/>
        <v>12636</v>
      </c>
      <c r="G7" s="262">
        <f t="shared" si="1"/>
        <v>12780</v>
      </c>
      <c r="H7" s="262">
        <f t="shared" si="1"/>
        <v>12432</v>
      </c>
      <c r="I7" s="262">
        <f t="shared" si="1"/>
        <v>14153</v>
      </c>
      <c r="J7" s="262">
        <f t="shared" si="1"/>
        <v>15269</v>
      </c>
      <c r="K7" s="262">
        <f t="shared" si="1"/>
        <v>15047</v>
      </c>
      <c r="L7" s="262">
        <f t="shared" si="1"/>
        <v>14151</v>
      </c>
      <c r="M7" s="262">
        <f t="shared" si="1"/>
        <v>15198</v>
      </c>
      <c r="N7" s="262">
        <f t="shared" si="1"/>
        <v>16570</v>
      </c>
      <c r="O7" s="359">
        <f t="shared" ref="O7:P13" si="2">AE7</f>
        <v>9.0261159923562317</v>
      </c>
      <c r="P7" s="359">
        <f t="shared" si="2"/>
        <v>3.4382709003510925</v>
      </c>
      <c r="Q7" s="315"/>
      <c r="R7" s="193"/>
      <c r="S7" s="360" t="s">
        <v>238</v>
      </c>
      <c r="T7" s="327">
        <v>11817469240</v>
      </c>
      <c r="U7" s="327">
        <v>12241051678</v>
      </c>
      <c r="V7" s="327">
        <v>12636361069</v>
      </c>
      <c r="W7" s="327">
        <v>12780230976</v>
      </c>
      <c r="X7" s="327">
        <v>12432646322</v>
      </c>
      <c r="Y7" s="327">
        <v>14153520995</v>
      </c>
      <c r="Z7" s="327">
        <v>15269486973</v>
      </c>
      <c r="AA7" s="327">
        <v>15047717814</v>
      </c>
      <c r="AB7" s="189">
        <v>14151436900</v>
      </c>
      <c r="AC7" s="361">
        <v>15198700650</v>
      </c>
      <c r="AD7" s="329">
        <v>16570553000</v>
      </c>
      <c r="AE7" s="350">
        <f t="shared" ref="AE7:AE13" si="3">IF(ISERROR((AD7/AC7-1)*100),"-",(AD7/AC7-1)*100)</f>
        <v>9.0261159923562317</v>
      </c>
      <c r="AF7" s="350">
        <f>IF(ISERROR(((AD7/T7)^(1/10)-1)*100),"-",((AD7/T7)^(1/10)-1)*100)</f>
        <v>3.4382709003510925</v>
      </c>
      <c r="AG7" s="362"/>
      <c r="AH7" s="776"/>
      <c r="AI7" s="776"/>
    </row>
    <row r="8" spans="1:37" ht="15.95" customHeight="1">
      <c r="A8" s="315"/>
      <c r="B8" s="363" t="s">
        <v>239</v>
      </c>
      <c r="C8" s="363"/>
      <c r="D8" s="263">
        <f t="shared" si="1"/>
        <v>10873</v>
      </c>
      <c r="E8" s="263">
        <f t="shared" si="1"/>
        <v>11958</v>
      </c>
      <c r="F8" s="263">
        <f t="shared" si="1"/>
        <v>12083</v>
      </c>
      <c r="G8" s="263">
        <f t="shared" si="1"/>
        <v>12335</v>
      </c>
      <c r="H8" s="263">
        <f t="shared" si="1"/>
        <v>12073</v>
      </c>
      <c r="I8" s="263">
        <f t="shared" si="1"/>
        <v>13858</v>
      </c>
      <c r="J8" s="263">
        <f t="shared" si="1"/>
        <v>14898</v>
      </c>
      <c r="K8" s="263">
        <f t="shared" si="1"/>
        <v>14499</v>
      </c>
      <c r="L8" s="263">
        <f t="shared" si="1"/>
        <v>14088</v>
      </c>
      <c r="M8" s="263">
        <f t="shared" si="1"/>
        <v>15088</v>
      </c>
      <c r="N8" s="263">
        <f t="shared" si="1"/>
        <v>15721</v>
      </c>
      <c r="O8" s="310">
        <f t="shared" si="2"/>
        <v>4.1907983891340761</v>
      </c>
      <c r="P8" s="310">
        <f t="shared" si="2"/>
        <v>3.7553264071882086</v>
      </c>
      <c r="Q8" s="315"/>
      <c r="R8" s="193"/>
      <c r="S8" s="360" t="s">
        <v>240</v>
      </c>
      <c r="T8" s="327">
        <v>10873681259</v>
      </c>
      <c r="U8" s="327">
        <v>11958110477</v>
      </c>
      <c r="V8" s="327">
        <v>12083502732</v>
      </c>
      <c r="W8" s="327">
        <v>12335763630</v>
      </c>
      <c r="X8" s="327">
        <v>12073176442</v>
      </c>
      <c r="Y8" s="327">
        <v>13858620267</v>
      </c>
      <c r="Z8" s="327">
        <v>14898209479</v>
      </c>
      <c r="AA8" s="327">
        <v>14499700950</v>
      </c>
      <c r="AB8" s="189">
        <v>14088044900</v>
      </c>
      <c r="AC8" s="361">
        <v>15088679800</v>
      </c>
      <c r="AD8" s="329">
        <v>15721015950</v>
      </c>
      <c r="AE8" s="350">
        <f t="shared" si="3"/>
        <v>4.1907983891340761</v>
      </c>
      <c r="AF8" s="350">
        <f>IF(ISERROR(((AD8/T8)^(1/10)-1)*100),"-",((AD8/T8)^(1/10)-1)*100)</f>
        <v>3.7553264071882086</v>
      </c>
      <c r="AG8" s="362"/>
      <c r="AH8" s="776"/>
      <c r="AI8" s="776"/>
      <c r="AK8" s="364"/>
    </row>
    <row r="9" spans="1:37" ht="15.95" customHeight="1">
      <c r="A9" s="315"/>
      <c r="B9" s="358" t="s">
        <v>241</v>
      </c>
      <c r="C9" s="358"/>
      <c r="D9" s="262">
        <f t="shared" si="1"/>
        <v>15626</v>
      </c>
      <c r="E9" s="262">
        <f t="shared" si="1"/>
        <v>17190</v>
      </c>
      <c r="F9" s="262">
        <f t="shared" si="1"/>
        <v>17096</v>
      </c>
      <c r="G9" s="262">
        <f t="shared" si="1"/>
        <v>18168</v>
      </c>
      <c r="H9" s="262">
        <f t="shared" si="1"/>
        <v>17986</v>
      </c>
      <c r="I9" s="262">
        <f t="shared" si="1"/>
        <v>20192</v>
      </c>
      <c r="J9" s="262">
        <f t="shared" si="1"/>
        <v>22313</v>
      </c>
      <c r="K9" s="262">
        <f t="shared" si="1"/>
        <v>21758</v>
      </c>
      <c r="L9" s="262">
        <f t="shared" si="1"/>
        <v>21573</v>
      </c>
      <c r="M9" s="262">
        <f t="shared" si="1"/>
        <v>23076</v>
      </c>
      <c r="N9" s="262">
        <f t="shared" si="1"/>
        <v>23985</v>
      </c>
      <c r="O9" s="359">
        <f t="shared" si="2"/>
        <v>3.9407131889626301</v>
      </c>
      <c r="P9" s="359">
        <f t="shared" si="2"/>
        <v>4.3776527054268044</v>
      </c>
      <c r="Q9" s="315"/>
      <c r="R9" s="193"/>
      <c r="S9" s="360" t="s">
        <v>242</v>
      </c>
      <c r="T9" s="327">
        <v>15626877800</v>
      </c>
      <c r="U9" s="327">
        <v>17190074200</v>
      </c>
      <c r="V9" s="327">
        <v>17096681406</v>
      </c>
      <c r="W9" s="327">
        <v>18168281000</v>
      </c>
      <c r="X9" s="327">
        <v>17986120770</v>
      </c>
      <c r="Y9" s="327">
        <v>20192045814</v>
      </c>
      <c r="Z9" s="327">
        <v>22313768400</v>
      </c>
      <c r="AA9" s="327">
        <v>21758666200</v>
      </c>
      <c r="AB9" s="189">
        <v>21573894900</v>
      </c>
      <c r="AC9" s="361">
        <v>23076066600</v>
      </c>
      <c r="AD9" s="329">
        <v>23985428200</v>
      </c>
      <c r="AE9" s="350">
        <f t="shared" si="3"/>
        <v>3.9407131889626301</v>
      </c>
      <c r="AF9" s="350">
        <f>IF(ISERROR(((AD9/T9)^(1/10)-1)*100),"-",((AD9/T9)^(1/10)-1)*100)</f>
        <v>4.3776527054268044</v>
      </c>
      <c r="AG9" s="362"/>
      <c r="AH9" s="776"/>
      <c r="AI9" s="776"/>
    </row>
    <row r="10" spans="1:37" ht="15.95" customHeight="1">
      <c r="A10" s="315"/>
      <c r="B10" s="363" t="s">
        <v>243</v>
      </c>
      <c r="C10" s="363"/>
      <c r="D10" s="263" t="str">
        <f t="shared" si="1"/>
        <v>-</v>
      </c>
      <c r="E10" s="263" t="str">
        <f t="shared" si="1"/>
        <v>-</v>
      </c>
      <c r="F10" s="263" t="str">
        <f t="shared" si="1"/>
        <v>-</v>
      </c>
      <c r="G10" s="263">
        <f t="shared" si="1"/>
        <v>183</v>
      </c>
      <c r="H10" s="263">
        <f t="shared" si="1"/>
        <v>704</v>
      </c>
      <c r="I10" s="263">
        <f t="shared" si="1"/>
        <v>730</v>
      </c>
      <c r="J10" s="263">
        <f t="shared" si="1"/>
        <v>784</v>
      </c>
      <c r="K10" s="263">
        <f t="shared" si="1"/>
        <v>798</v>
      </c>
      <c r="L10" s="263">
        <f t="shared" si="1"/>
        <v>863</v>
      </c>
      <c r="M10" s="263">
        <f t="shared" si="1"/>
        <v>888</v>
      </c>
      <c r="N10" s="263">
        <f t="shared" si="1"/>
        <v>1014</v>
      </c>
      <c r="O10" s="310">
        <f>AE10</f>
        <v>14.148819120272748</v>
      </c>
      <c r="P10" s="310">
        <f>AF10</f>
        <v>6.2673964040111718</v>
      </c>
      <c r="Q10" s="315"/>
      <c r="R10" s="193"/>
      <c r="S10" s="360" t="s">
        <v>244</v>
      </c>
      <c r="T10" s="327" t="s">
        <v>53</v>
      </c>
      <c r="U10" s="327" t="s">
        <v>53</v>
      </c>
      <c r="V10" s="327" t="s">
        <v>53</v>
      </c>
      <c r="W10" s="327">
        <v>183995500</v>
      </c>
      <c r="X10" s="327">
        <v>704476610</v>
      </c>
      <c r="Y10" s="327">
        <v>730507500</v>
      </c>
      <c r="Z10" s="327">
        <v>784873500</v>
      </c>
      <c r="AA10" s="327">
        <v>798354028</v>
      </c>
      <c r="AB10" s="189">
        <v>863332000</v>
      </c>
      <c r="AC10" s="361">
        <v>888782300</v>
      </c>
      <c r="AD10" s="329">
        <v>1014534500</v>
      </c>
      <c r="AE10" s="350">
        <f>IF(ISERROR((AD10/AC10-1)*100),"-",(AD10/AC10-1)*100)</f>
        <v>14.148819120272748</v>
      </c>
      <c r="AF10" s="350">
        <f>IF(ISERROR(((AD10/X10)^(1/6)-1)*100),"-",((AD10/X10)^(1/6)-1)*100)</f>
        <v>6.2673964040111718</v>
      </c>
      <c r="AG10" s="362" t="s">
        <v>501</v>
      </c>
      <c r="AH10" s="776"/>
      <c r="AI10" s="776"/>
    </row>
    <row r="11" spans="1:37" ht="15.95" customHeight="1">
      <c r="A11" s="315"/>
      <c r="B11" s="358" t="s">
        <v>245</v>
      </c>
      <c r="C11" s="358"/>
      <c r="D11" s="262">
        <f t="shared" si="1"/>
        <v>624</v>
      </c>
      <c r="E11" s="262">
        <f t="shared" si="1"/>
        <v>905</v>
      </c>
      <c r="F11" s="262">
        <f t="shared" si="1"/>
        <v>1166</v>
      </c>
      <c r="G11" s="262">
        <f t="shared" si="1"/>
        <v>1479</v>
      </c>
      <c r="H11" s="262">
        <f t="shared" si="1"/>
        <v>1494</v>
      </c>
      <c r="I11" s="262">
        <f t="shared" si="1"/>
        <v>1907</v>
      </c>
      <c r="J11" s="262">
        <f t="shared" si="1"/>
        <v>2408</v>
      </c>
      <c r="K11" s="262">
        <f t="shared" si="1"/>
        <v>2232</v>
      </c>
      <c r="L11" s="262">
        <f t="shared" si="1"/>
        <v>1456</v>
      </c>
      <c r="M11" s="262">
        <f t="shared" si="1"/>
        <v>1491</v>
      </c>
      <c r="N11" s="262">
        <f t="shared" si="1"/>
        <v>2659</v>
      </c>
      <c r="O11" s="359">
        <f t="shared" si="2"/>
        <v>78.240675988225547</v>
      </c>
      <c r="P11" s="359">
        <f t="shared" si="2"/>
        <v>15.592809414820042</v>
      </c>
      <c r="Q11" s="315"/>
      <c r="R11" s="193"/>
      <c r="S11" s="360" t="s">
        <v>246</v>
      </c>
      <c r="T11" s="327">
        <v>624328081</v>
      </c>
      <c r="U11" s="327">
        <v>905755905</v>
      </c>
      <c r="V11" s="327">
        <v>1166273802</v>
      </c>
      <c r="W11" s="327">
        <v>1479307951</v>
      </c>
      <c r="X11" s="327">
        <v>1494748372</v>
      </c>
      <c r="Y11" s="327">
        <v>1907377749</v>
      </c>
      <c r="Z11" s="327">
        <v>2408639885</v>
      </c>
      <c r="AA11" s="327">
        <v>2232996304</v>
      </c>
      <c r="AB11" s="189">
        <v>1456993222</v>
      </c>
      <c r="AC11" s="361">
        <v>1491812493</v>
      </c>
      <c r="AD11" s="329">
        <v>2659016672</v>
      </c>
      <c r="AE11" s="350">
        <f t="shared" si="3"/>
        <v>78.240675988225547</v>
      </c>
      <c r="AF11" s="350">
        <f>IF(ISERROR(((AD11/T11)^(1/10)-1)*100),"-",((AD11/T11)^(1/10)-1)*100)</f>
        <v>15.592809414820042</v>
      </c>
      <c r="AH11" s="776"/>
      <c r="AI11" s="365" t="s">
        <v>247</v>
      </c>
    </row>
    <row r="12" spans="1:37" ht="15.95" customHeight="1">
      <c r="A12" s="315"/>
      <c r="B12" s="363" t="s">
        <v>248</v>
      </c>
      <c r="C12" s="363"/>
      <c r="D12" s="263">
        <f t="shared" si="1"/>
        <v>6967</v>
      </c>
      <c r="E12" s="263">
        <f t="shared" si="1"/>
        <v>7184</v>
      </c>
      <c r="F12" s="263">
        <f t="shared" si="1"/>
        <v>7299</v>
      </c>
      <c r="G12" s="263">
        <f t="shared" si="1"/>
        <v>7647</v>
      </c>
      <c r="H12" s="263">
        <f t="shared" si="1"/>
        <v>8120</v>
      </c>
      <c r="I12" s="263">
        <f t="shared" si="1"/>
        <v>8679</v>
      </c>
      <c r="J12" s="263">
        <f t="shared" si="1"/>
        <v>9009</v>
      </c>
      <c r="K12" s="263">
        <f t="shared" si="1"/>
        <v>9013</v>
      </c>
      <c r="L12" s="263">
        <f t="shared" si="1"/>
        <v>8914</v>
      </c>
      <c r="M12" s="263">
        <f t="shared" si="1"/>
        <v>9113</v>
      </c>
      <c r="N12" s="263">
        <f t="shared" si="1"/>
        <v>9354</v>
      </c>
      <c r="O12" s="310">
        <f t="shared" si="2"/>
        <v>2.6378202147637309</v>
      </c>
      <c r="P12" s="310">
        <f t="shared" si="2"/>
        <v>2.9901855383078768</v>
      </c>
      <c r="Q12" s="315"/>
      <c r="S12" s="366" t="s">
        <v>249</v>
      </c>
      <c r="T12" s="175">
        <v>6967190308</v>
      </c>
      <c r="U12" s="175">
        <v>7184155585</v>
      </c>
      <c r="V12" s="175">
        <v>7299000195</v>
      </c>
      <c r="W12" s="175">
        <v>7647240637</v>
      </c>
      <c r="X12" s="175">
        <v>8120209483</v>
      </c>
      <c r="Y12" s="175">
        <v>8679135492</v>
      </c>
      <c r="Z12" s="175">
        <v>9009806437</v>
      </c>
      <c r="AA12" s="175">
        <v>9013545201</v>
      </c>
      <c r="AB12" s="190">
        <v>8914650111</v>
      </c>
      <c r="AC12" s="367">
        <v>9113992328</v>
      </c>
      <c r="AD12" s="176">
        <v>9354403060</v>
      </c>
      <c r="AE12" s="368">
        <f t="shared" si="3"/>
        <v>2.6378202147637309</v>
      </c>
      <c r="AF12" s="368">
        <f>IF(ISERROR(((AD12/T12)^(1/10)-1)*100),"-",((AD12/T12)^(1/10)-1)*100)</f>
        <v>2.9901855383078768</v>
      </c>
      <c r="AH12" s="776"/>
      <c r="AI12" s="776"/>
    </row>
    <row r="13" spans="1:37" ht="15.95" customHeight="1" thickBot="1">
      <c r="A13" s="315"/>
      <c r="B13" s="445" t="s">
        <v>250</v>
      </c>
      <c r="C13" s="445"/>
      <c r="D13" s="266">
        <f t="shared" si="1"/>
        <v>45909</v>
      </c>
      <c r="E13" s="266">
        <f t="shared" si="1"/>
        <v>49479</v>
      </c>
      <c r="F13" s="266">
        <f t="shared" si="1"/>
        <v>50281</v>
      </c>
      <c r="G13" s="266">
        <f t="shared" si="1"/>
        <v>52594</v>
      </c>
      <c r="H13" s="266">
        <f t="shared" si="1"/>
        <v>52811</v>
      </c>
      <c r="I13" s="266">
        <f t="shared" si="1"/>
        <v>59521</v>
      </c>
      <c r="J13" s="266">
        <f t="shared" si="1"/>
        <v>64684</v>
      </c>
      <c r="K13" s="266">
        <f t="shared" si="1"/>
        <v>63350</v>
      </c>
      <c r="L13" s="266">
        <f t="shared" si="1"/>
        <v>61048</v>
      </c>
      <c r="M13" s="266">
        <f t="shared" si="1"/>
        <v>64858</v>
      </c>
      <c r="N13" s="266">
        <f t="shared" si="1"/>
        <v>69304</v>
      </c>
      <c r="O13" s="446">
        <f t="shared" si="2"/>
        <v>6.8563860558517487</v>
      </c>
      <c r="P13" s="446">
        <f t="shared" si="2"/>
        <v>4.2044164497104575</v>
      </c>
      <c r="Q13" s="315"/>
      <c r="S13" s="369" t="s">
        <v>251</v>
      </c>
      <c r="T13" s="174">
        <v>45909546688</v>
      </c>
      <c r="U13" s="174">
        <v>49479147845</v>
      </c>
      <c r="V13" s="174">
        <v>50281819204</v>
      </c>
      <c r="W13" s="174">
        <v>52594819694</v>
      </c>
      <c r="X13" s="174">
        <v>52811377999</v>
      </c>
      <c r="Y13" s="174">
        <v>59521207817</v>
      </c>
      <c r="Z13" s="174">
        <v>64684784674</v>
      </c>
      <c r="AA13" s="174">
        <v>63350980497</v>
      </c>
      <c r="AB13" s="370">
        <v>61048352033</v>
      </c>
      <c r="AC13" s="371">
        <v>64858034171</v>
      </c>
      <c r="AD13" s="178">
        <v>69304951382</v>
      </c>
      <c r="AE13" s="372">
        <f t="shared" si="3"/>
        <v>6.8563860558517487</v>
      </c>
      <c r="AF13" s="372">
        <f>IF(ISERROR(((AD13/T13)^(1/10)-1)*100),"-",((AD13/T13)^(1/10)-1)*100)</f>
        <v>4.2044164497104575</v>
      </c>
      <c r="AH13" s="776"/>
      <c r="AI13" s="776"/>
    </row>
    <row r="14" spans="1:37" ht="12" customHeight="1">
      <c r="A14" s="315"/>
      <c r="B14" s="325" t="s">
        <v>558</v>
      </c>
      <c r="C14" s="315"/>
      <c r="D14" s="374"/>
      <c r="E14" s="374"/>
      <c r="F14" s="374"/>
      <c r="G14" s="374"/>
      <c r="H14" s="374"/>
      <c r="I14" s="374"/>
      <c r="J14" s="374"/>
      <c r="K14" s="374"/>
      <c r="L14" s="374"/>
      <c r="M14" s="374"/>
      <c r="N14" s="374"/>
      <c r="O14" s="375"/>
      <c r="P14" s="191"/>
      <c r="Q14" s="315"/>
      <c r="T14" s="376"/>
      <c r="U14" s="376"/>
      <c r="V14" s="376"/>
      <c r="W14" s="376"/>
      <c r="X14" s="376"/>
      <c r="Y14" s="376"/>
      <c r="Z14" s="376"/>
      <c r="AA14" s="376"/>
      <c r="AB14" s="376"/>
      <c r="AC14" s="376"/>
      <c r="AD14" s="376"/>
      <c r="AE14" s="377"/>
      <c r="AF14" s="377"/>
      <c r="AH14" s="776"/>
    </row>
    <row r="15" spans="1:37" ht="9.9499999999999993" hidden="1" customHeight="1" outlineLevel="1" thickBot="1">
      <c r="A15" s="315"/>
      <c r="B15" s="373"/>
      <c r="C15" s="315"/>
      <c r="D15" s="374"/>
      <c r="E15" s="374"/>
      <c r="F15" s="374"/>
      <c r="G15" s="374"/>
      <c r="H15" s="374"/>
      <c r="I15" s="374"/>
      <c r="J15" s="374"/>
      <c r="K15" s="374"/>
      <c r="L15" s="374"/>
      <c r="M15" s="374"/>
      <c r="N15" s="374"/>
      <c r="O15" s="375"/>
      <c r="P15" s="191"/>
      <c r="Q15" s="315"/>
      <c r="S15" s="317" t="s">
        <v>231</v>
      </c>
      <c r="T15" s="323"/>
      <c r="U15" s="323"/>
      <c r="V15" s="323"/>
      <c r="W15" s="323"/>
      <c r="X15" s="323"/>
      <c r="Y15" s="323"/>
      <c r="Z15" s="323"/>
      <c r="AA15" s="323"/>
      <c r="AB15" s="323"/>
      <c r="AD15" s="323"/>
      <c r="AE15" s="323"/>
      <c r="AF15" s="323"/>
    </row>
    <row r="16" spans="1:37" ht="10.5" hidden="1" customHeight="1" outlineLevel="1">
      <c r="A16" s="315"/>
      <c r="B16" s="776"/>
      <c r="C16" s="776"/>
      <c r="D16" s="332"/>
      <c r="E16" s="332"/>
      <c r="F16" s="332"/>
      <c r="G16" s="332"/>
      <c r="H16" s="332"/>
      <c r="I16" s="332"/>
      <c r="J16" s="332"/>
      <c r="K16" s="332"/>
      <c r="L16" s="332"/>
      <c r="M16" s="332"/>
      <c r="N16" s="332"/>
      <c r="O16" s="333"/>
      <c r="P16" s="333"/>
      <c r="Q16" s="315"/>
      <c r="S16" s="1178"/>
      <c r="T16" s="1174" t="str">
        <f>T5</f>
        <v>2013.3</v>
      </c>
      <c r="U16" s="1174" t="str">
        <f t="shared" ref="U16:AB16" si="4">U5</f>
        <v>2014.3</v>
      </c>
      <c r="V16" s="1174" t="str">
        <f t="shared" si="4"/>
        <v>2015.3</v>
      </c>
      <c r="W16" s="1174" t="str">
        <f t="shared" si="4"/>
        <v>2016.3</v>
      </c>
      <c r="X16" s="1174" t="str">
        <f t="shared" si="4"/>
        <v>2017.3</v>
      </c>
      <c r="Y16" s="1174" t="str">
        <f t="shared" si="4"/>
        <v>2018.3</v>
      </c>
      <c r="Z16" s="1174" t="str">
        <f t="shared" si="4"/>
        <v>2019.3</v>
      </c>
      <c r="AA16" s="1174" t="str">
        <f t="shared" si="4"/>
        <v>2020.3</v>
      </c>
      <c r="AB16" s="1174" t="str">
        <f t="shared" si="4"/>
        <v>2021.3</v>
      </c>
      <c r="AC16" s="1176" t="str">
        <f>AC5</f>
        <v>2022.3</v>
      </c>
      <c r="AD16" s="1172" t="str">
        <f>AD5</f>
        <v>2023.3</v>
      </c>
      <c r="AE16" s="335" t="s">
        <v>128</v>
      </c>
      <c r="AF16" s="335" t="s">
        <v>232</v>
      </c>
    </row>
    <row r="17" spans="1:32" ht="16.5" hidden="1" customHeight="1" outlineLevel="1" thickBot="1">
      <c r="A17" s="315"/>
      <c r="B17" s="776"/>
      <c r="C17" s="776"/>
      <c r="D17" s="332"/>
      <c r="E17" s="332"/>
      <c r="F17" s="332"/>
      <c r="G17" s="332"/>
      <c r="H17" s="332"/>
      <c r="I17" s="332"/>
      <c r="J17" s="332"/>
      <c r="K17" s="332"/>
      <c r="L17" s="332"/>
      <c r="M17" s="332"/>
      <c r="N17" s="332"/>
      <c r="O17" s="333"/>
      <c r="P17" s="333"/>
      <c r="Q17" s="315"/>
      <c r="S17" s="1179"/>
      <c r="T17" s="1175"/>
      <c r="U17" s="1175"/>
      <c r="V17" s="1175"/>
      <c r="W17" s="1175"/>
      <c r="X17" s="1175"/>
      <c r="Y17" s="1175"/>
      <c r="Z17" s="1175"/>
      <c r="AA17" s="1175"/>
      <c r="AB17" s="1175"/>
      <c r="AC17" s="1177"/>
      <c r="AD17" s="1173"/>
      <c r="AE17" s="337"/>
      <c r="AF17" s="337"/>
    </row>
    <row r="18" spans="1:32" s="776" customFormat="1" ht="16.5" hidden="1" customHeight="1" outlineLevel="1" thickTop="1">
      <c r="D18" s="332"/>
      <c r="E18" s="332"/>
      <c r="F18" s="332"/>
      <c r="G18" s="332"/>
      <c r="H18" s="332"/>
      <c r="I18" s="332"/>
      <c r="J18" s="332"/>
      <c r="K18" s="332"/>
      <c r="L18" s="332"/>
      <c r="M18" s="332"/>
      <c r="N18" s="332"/>
      <c r="O18" s="333"/>
      <c r="P18" s="333"/>
      <c r="S18" s="339" t="s">
        <v>233</v>
      </c>
      <c r="T18" s="340"/>
      <c r="U18" s="340"/>
      <c r="V18" s="340"/>
      <c r="W18" s="340"/>
      <c r="X18" s="340"/>
      <c r="Y18" s="341"/>
      <c r="Z18" s="340"/>
      <c r="AA18" s="340"/>
      <c r="AB18" s="341"/>
      <c r="AC18" s="342"/>
      <c r="AD18" s="343"/>
      <c r="AE18" s="344"/>
      <c r="AF18" s="344"/>
    </row>
    <row r="19" spans="1:32" ht="16.5" hidden="1" customHeight="1" outlineLevel="1">
      <c r="A19" s="315"/>
      <c r="B19" s="776"/>
      <c r="C19" s="776"/>
      <c r="D19" s="332"/>
      <c r="E19" s="332"/>
      <c r="F19" s="332"/>
      <c r="G19" s="332"/>
      <c r="H19" s="332"/>
      <c r="I19" s="332"/>
      <c r="J19" s="332"/>
      <c r="K19" s="332"/>
      <c r="L19" s="332"/>
      <c r="M19" s="332"/>
      <c r="N19" s="332"/>
      <c r="O19" s="333"/>
      <c r="P19" s="333"/>
      <c r="Q19" s="321"/>
      <c r="R19" s="336"/>
      <c r="S19" s="360" t="s">
        <v>252</v>
      </c>
      <c r="T19" s="345">
        <f>IF(T7="-","-",ROUNDDOWN(T7,-6))</f>
        <v>11817000000</v>
      </c>
      <c r="U19" s="345">
        <f t="shared" ref="U19:AD20" si="5">IF(U7="-","-",ROUNDDOWN(U7,-6))</f>
        <v>12241000000</v>
      </c>
      <c r="V19" s="345">
        <f t="shared" si="5"/>
        <v>12636000000</v>
      </c>
      <c r="W19" s="345">
        <f t="shared" si="5"/>
        <v>12780000000</v>
      </c>
      <c r="X19" s="345">
        <f t="shared" si="5"/>
        <v>12432000000</v>
      </c>
      <c r="Y19" s="345">
        <f t="shared" si="5"/>
        <v>14153000000</v>
      </c>
      <c r="Z19" s="345">
        <f t="shared" si="5"/>
        <v>15269000000</v>
      </c>
      <c r="AA19" s="345">
        <f t="shared" si="5"/>
        <v>15047000000</v>
      </c>
      <c r="AB19" s="345">
        <f>IF(AB7="-","-",ROUNDDOWN(AB7,-6))</f>
        <v>14151000000</v>
      </c>
      <c r="AC19" s="345">
        <f t="shared" si="5"/>
        <v>15198000000</v>
      </c>
      <c r="AD19" s="346">
        <f>IF(AD7="-","-",ROUNDDOWN(AD7,-6))</f>
        <v>16570000000</v>
      </c>
      <c r="AE19" s="347"/>
      <c r="AF19" s="347"/>
    </row>
    <row r="20" spans="1:32" ht="16.5" hidden="1" customHeight="1" outlineLevel="1">
      <c r="A20" s="315"/>
      <c r="B20" s="776"/>
      <c r="C20" s="776"/>
      <c r="D20" s="332"/>
      <c r="E20" s="332"/>
      <c r="F20" s="332"/>
      <c r="G20" s="332"/>
      <c r="H20" s="332"/>
      <c r="I20" s="332"/>
      <c r="J20" s="332"/>
      <c r="K20" s="332"/>
      <c r="L20" s="332"/>
      <c r="M20" s="332"/>
      <c r="N20" s="332"/>
      <c r="O20" s="333"/>
      <c r="P20" s="333"/>
      <c r="Q20" s="338"/>
      <c r="R20" s="194"/>
      <c r="S20" s="360" t="s">
        <v>253</v>
      </c>
      <c r="T20" s="345">
        <f>IF(T8="-","-",ROUNDDOWN(T8,-6))</f>
        <v>10873000000</v>
      </c>
      <c r="U20" s="345">
        <f t="shared" si="5"/>
        <v>11958000000</v>
      </c>
      <c r="V20" s="345">
        <f t="shared" si="5"/>
        <v>12083000000</v>
      </c>
      <c r="W20" s="345">
        <f t="shared" si="5"/>
        <v>12335000000</v>
      </c>
      <c r="X20" s="345">
        <f t="shared" si="5"/>
        <v>12073000000</v>
      </c>
      <c r="Y20" s="345">
        <f t="shared" si="5"/>
        <v>13858000000</v>
      </c>
      <c r="Z20" s="345">
        <f t="shared" si="5"/>
        <v>14898000000</v>
      </c>
      <c r="AA20" s="345">
        <f t="shared" si="5"/>
        <v>14499000000</v>
      </c>
      <c r="AB20" s="345">
        <f t="shared" si="5"/>
        <v>14088000000</v>
      </c>
      <c r="AC20" s="345">
        <f t="shared" si="5"/>
        <v>15088000000</v>
      </c>
      <c r="AD20" s="346">
        <f t="shared" si="5"/>
        <v>15721000000</v>
      </c>
      <c r="AE20" s="347"/>
      <c r="AF20" s="347"/>
    </row>
    <row r="21" spans="1:32" ht="16.5" hidden="1" customHeight="1" outlineLevel="1">
      <c r="A21" s="315"/>
      <c r="B21" s="776"/>
      <c r="C21" s="776"/>
      <c r="D21" s="332"/>
      <c r="E21" s="332"/>
      <c r="F21" s="332"/>
      <c r="G21" s="332"/>
      <c r="H21" s="332"/>
      <c r="I21" s="332"/>
      <c r="J21" s="332"/>
      <c r="K21" s="332"/>
      <c r="L21" s="332"/>
      <c r="M21" s="332"/>
      <c r="N21" s="332"/>
      <c r="O21" s="333"/>
      <c r="P21" s="333"/>
      <c r="Q21" s="338"/>
      <c r="R21" s="194"/>
      <c r="S21" s="360" t="s">
        <v>448</v>
      </c>
      <c r="T21" s="345">
        <f t="shared" ref="T21:AD23" si="6">IF(T9="-","-",ROUNDDOWN(T9,-6))</f>
        <v>15626000000</v>
      </c>
      <c r="U21" s="345">
        <f t="shared" si="6"/>
        <v>17190000000</v>
      </c>
      <c r="V21" s="345">
        <f t="shared" si="6"/>
        <v>17096000000</v>
      </c>
      <c r="W21" s="345">
        <f t="shared" si="6"/>
        <v>18168000000</v>
      </c>
      <c r="X21" s="345">
        <f t="shared" si="6"/>
        <v>17986000000</v>
      </c>
      <c r="Y21" s="345">
        <f t="shared" si="6"/>
        <v>20192000000</v>
      </c>
      <c r="Z21" s="345">
        <f t="shared" si="6"/>
        <v>22313000000</v>
      </c>
      <c r="AA21" s="345">
        <f t="shared" si="6"/>
        <v>21758000000</v>
      </c>
      <c r="AB21" s="345">
        <f t="shared" si="6"/>
        <v>21573000000</v>
      </c>
      <c r="AC21" s="345">
        <f t="shared" si="6"/>
        <v>23076000000</v>
      </c>
      <c r="AD21" s="346">
        <f t="shared" si="6"/>
        <v>23985000000</v>
      </c>
      <c r="AE21" s="347"/>
      <c r="AF21" s="347"/>
    </row>
    <row r="22" spans="1:32" ht="16.5" hidden="1" customHeight="1" outlineLevel="1">
      <c r="A22" s="315"/>
      <c r="B22" s="776"/>
      <c r="C22" s="776"/>
      <c r="D22" s="332"/>
      <c r="E22" s="332"/>
      <c r="F22" s="332"/>
      <c r="G22" s="332"/>
      <c r="H22" s="332"/>
      <c r="I22" s="332"/>
      <c r="J22" s="332"/>
      <c r="K22" s="332"/>
      <c r="L22" s="332"/>
      <c r="M22" s="332"/>
      <c r="N22" s="332"/>
      <c r="O22" s="333"/>
      <c r="P22" s="333"/>
      <c r="Q22" s="338"/>
      <c r="R22" s="194"/>
      <c r="S22" s="360" t="s">
        <v>254</v>
      </c>
      <c r="T22" s="345" t="str">
        <f t="shared" si="6"/>
        <v>-</v>
      </c>
      <c r="U22" s="345" t="str">
        <f t="shared" si="6"/>
        <v>-</v>
      </c>
      <c r="V22" s="345" t="str">
        <f t="shared" si="6"/>
        <v>-</v>
      </c>
      <c r="W22" s="345">
        <f t="shared" si="6"/>
        <v>183000000</v>
      </c>
      <c r="X22" s="345">
        <f t="shared" si="6"/>
        <v>704000000</v>
      </c>
      <c r="Y22" s="345">
        <f t="shared" si="6"/>
        <v>730000000</v>
      </c>
      <c r="Z22" s="345">
        <f t="shared" si="6"/>
        <v>784000000</v>
      </c>
      <c r="AA22" s="345">
        <f t="shared" si="6"/>
        <v>798000000</v>
      </c>
      <c r="AB22" s="345">
        <f t="shared" si="6"/>
        <v>863000000</v>
      </c>
      <c r="AC22" s="345">
        <f t="shared" si="6"/>
        <v>888000000</v>
      </c>
      <c r="AD22" s="346">
        <f t="shared" si="6"/>
        <v>1014000000</v>
      </c>
      <c r="AE22" s="347"/>
      <c r="AF22" s="347"/>
    </row>
    <row r="23" spans="1:32" ht="16.5" hidden="1" customHeight="1" outlineLevel="1">
      <c r="A23" s="315"/>
      <c r="B23" s="776"/>
      <c r="C23" s="776"/>
      <c r="D23" s="332"/>
      <c r="E23" s="332"/>
      <c r="F23" s="332"/>
      <c r="G23" s="332"/>
      <c r="H23" s="332"/>
      <c r="I23" s="332"/>
      <c r="J23" s="332"/>
      <c r="K23" s="332"/>
      <c r="L23" s="332"/>
      <c r="M23" s="332"/>
      <c r="N23" s="332"/>
      <c r="O23" s="333"/>
      <c r="P23" s="333"/>
      <c r="Q23" s="315"/>
      <c r="S23" s="360" t="s">
        <v>255</v>
      </c>
      <c r="T23" s="345">
        <f>IF(T11="-","-",ROUNDDOWN(T11,-6))</f>
        <v>624000000</v>
      </c>
      <c r="U23" s="345">
        <f t="shared" si="6"/>
        <v>905000000</v>
      </c>
      <c r="V23" s="345">
        <f t="shared" si="6"/>
        <v>1166000000</v>
      </c>
      <c r="W23" s="345">
        <f t="shared" si="6"/>
        <v>1479000000</v>
      </c>
      <c r="X23" s="345">
        <f t="shared" si="6"/>
        <v>1494000000</v>
      </c>
      <c r="Y23" s="345">
        <f t="shared" si="6"/>
        <v>1907000000</v>
      </c>
      <c r="Z23" s="345">
        <f t="shared" si="6"/>
        <v>2408000000</v>
      </c>
      <c r="AA23" s="345">
        <f t="shared" si="6"/>
        <v>2232000000</v>
      </c>
      <c r="AB23" s="345">
        <f t="shared" si="6"/>
        <v>1456000000</v>
      </c>
      <c r="AC23" s="345">
        <f t="shared" si="6"/>
        <v>1491000000</v>
      </c>
      <c r="AD23" s="346">
        <f t="shared" si="6"/>
        <v>2659000000</v>
      </c>
      <c r="AE23" s="347"/>
      <c r="AF23" s="347"/>
    </row>
    <row r="24" spans="1:32" ht="16.5" hidden="1" customHeight="1" outlineLevel="1">
      <c r="A24" s="315"/>
      <c r="B24" s="776"/>
      <c r="C24" s="776"/>
      <c r="D24" s="332"/>
      <c r="E24" s="332"/>
      <c r="F24" s="332"/>
      <c r="G24" s="332"/>
      <c r="H24" s="332"/>
      <c r="I24" s="332"/>
      <c r="J24" s="332"/>
      <c r="K24" s="332"/>
      <c r="L24" s="332"/>
      <c r="M24" s="332"/>
      <c r="N24" s="332"/>
      <c r="O24" s="333"/>
      <c r="P24" s="333"/>
      <c r="Q24" s="315"/>
      <c r="S24" s="366" t="s">
        <v>249</v>
      </c>
      <c r="T24" s="378">
        <f t="shared" ref="T24:AD25" si="7">IF(T12="-","-",ROUNDDOWN(T12,-6))</f>
        <v>6967000000</v>
      </c>
      <c r="U24" s="378">
        <f t="shared" si="7"/>
        <v>7184000000</v>
      </c>
      <c r="V24" s="378">
        <f t="shared" si="7"/>
        <v>7299000000</v>
      </c>
      <c r="W24" s="378">
        <f t="shared" si="7"/>
        <v>7647000000</v>
      </c>
      <c r="X24" s="378">
        <f t="shared" si="7"/>
        <v>8120000000</v>
      </c>
      <c r="Y24" s="378">
        <f t="shared" si="7"/>
        <v>8679000000</v>
      </c>
      <c r="Z24" s="378">
        <f t="shared" si="7"/>
        <v>9009000000</v>
      </c>
      <c r="AA24" s="378">
        <f t="shared" si="7"/>
        <v>9013000000</v>
      </c>
      <c r="AB24" s="378">
        <f t="shared" si="7"/>
        <v>8914000000</v>
      </c>
      <c r="AC24" s="378">
        <f t="shared" si="7"/>
        <v>9113000000</v>
      </c>
      <c r="AD24" s="379">
        <f t="shared" si="7"/>
        <v>9354000000</v>
      </c>
      <c r="AE24" s="380"/>
      <c r="AF24" s="380"/>
    </row>
    <row r="25" spans="1:32" ht="20.25" hidden="1" customHeight="1" outlineLevel="1" thickBot="1">
      <c r="A25" s="315"/>
      <c r="B25" s="776"/>
      <c r="C25" s="776"/>
      <c r="D25" s="332"/>
      <c r="E25" s="332"/>
      <c r="F25" s="332"/>
      <c r="G25" s="332"/>
      <c r="H25" s="332"/>
      <c r="I25" s="332"/>
      <c r="J25" s="332"/>
      <c r="K25" s="332"/>
      <c r="L25" s="332"/>
      <c r="M25" s="332"/>
      <c r="N25" s="332"/>
      <c r="O25" s="333"/>
      <c r="P25" s="333"/>
      <c r="Q25" s="315"/>
      <c r="S25" s="369" t="s">
        <v>251</v>
      </c>
      <c r="T25" s="381">
        <f t="shared" si="7"/>
        <v>45909000000</v>
      </c>
      <c r="U25" s="381">
        <f t="shared" si="7"/>
        <v>49479000000</v>
      </c>
      <c r="V25" s="381">
        <f t="shared" si="7"/>
        <v>50281000000</v>
      </c>
      <c r="W25" s="381">
        <f t="shared" si="7"/>
        <v>52594000000</v>
      </c>
      <c r="X25" s="381">
        <f t="shared" si="7"/>
        <v>52811000000</v>
      </c>
      <c r="Y25" s="381">
        <f t="shared" si="7"/>
        <v>59521000000</v>
      </c>
      <c r="Z25" s="381">
        <f t="shared" si="7"/>
        <v>64684000000</v>
      </c>
      <c r="AA25" s="381">
        <f t="shared" si="7"/>
        <v>63350000000</v>
      </c>
      <c r="AB25" s="381">
        <f t="shared" si="7"/>
        <v>61048000000</v>
      </c>
      <c r="AC25" s="381">
        <f t="shared" si="7"/>
        <v>64858000000</v>
      </c>
      <c r="AD25" s="382">
        <f t="shared" si="7"/>
        <v>69304000000</v>
      </c>
      <c r="AE25" s="383"/>
      <c r="AF25" s="383"/>
    </row>
    <row r="26" spans="1:32" ht="16.5" customHeight="1" collapsed="1">
      <c r="A26" s="315"/>
      <c r="B26" s="776"/>
      <c r="C26" s="776"/>
      <c r="D26" s="332"/>
      <c r="E26" s="332"/>
      <c r="F26" s="332"/>
      <c r="G26" s="332"/>
      <c r="H26" s="332"/>
      <c r="I26" s="332"/>
      <c r="J26" s="332"/>
      <c r="K26" s="332"/>
      <c r="L26" s="332"/>
      <c r="M26" s="332"/>
      <c r="N26" s="332"/>
      <c r="O26" s="333"/>
      <c r="P26" s="333"/>
      <c r="Q26" s="315"/>
      <c r="S26" s="720"/>
      <c r="T26" s="721"/>
      <c r="U26" s="721"/>
      <c r="V26" s="721"/>
      <c r="W26" s="721"/>
      <c r="X26" s="721"/>
      <c r="Y26" s="721"/>
      <c r="Z26" s="721"/>
      <c r="AA26" s="721"/>
      <c r="AB26" s="721"/>
      <c r="AC26" s="721"/>
      <c r="AD26" s="721"/>
      <c r="AE26" s="722"/>
      <c r="AF26" s="722"/>
    </row>
    <row r="27" spans="1:32" ht="15" customHeight="1" thickBot="1">
      <c r="A27" s="315"/>
      <c r="B27" s="315"/>
      <c r="C27" s="315"/>
      <c r="D27" s="315"/>
      <c r="E27" s="315"/>
      <c r="F27" s="319"/>
      <c r="G27" s="315"/>
      <c r="H27" s="319"/>
      <c r="I27" s="319"/>
      <c r="J27" s="315"/>
      <c r="K27" s="319"/>
      <c r="L27" s="319"/>
      <c r="M27" s="319"/>
      <c r="N27" s="319"/>
      <c r="O27" s="384"/>
      <c r="P27" s="802" t="s">
        <v>560</v>
      </c>
      <c r="Q27" s="315"/>
      <c r="S27" s="704" t="s">
        <v>410</v>
      </c>
      <c r="T27" s="705"/>
      <c r="U27" s="705"/>
      <c r="V27" s="706"/>
      <c r="W27" s="705"/>
      <c r="X27" s="706"/>
      <c r="Y27" s="706"/>
      <c r="Z27" s="705"/>
      <c r="AA27" s="706"/>
      <c r="AB27" s="706"/>
      <c r="AC27" s="706"/>
      <c r="AD27" s="706"/>
      <c r="AE27" s="707" t="s">
        <v>411</v>
      </c>
      <c r="AF27" s="386" t="s">
        <v>257</v>
      </c>
    </row>
    <row r="28" spans="1:32" ht="24" customHeight="1" thickBot="1">
      <c r="A28" s="315"/>
      <c r="B28" s="1170"/>
      <c r="C28" s="1170"/>
      <c r="D28" s="1022" t="str">
        <f>T28</f>
        <v>2013.3</v>
      </c>
      <c r="E28" s="1022" t="str">
        <f t="shared" ref="E28:N28" si="8">U28</f>
        <v>2014.3</v>
      </c>
      <c r="F28" s="1022" t="str">
        <f t="shared" si="8"/>
        <v>2015.3</v>
      </c>
      <c r="G28" s="1022" t="str">
        <f t="shared" si="8"/>
        <v>2016.3</v>
      </c>
      <c r="H28" s="1022" t="str">
        <f t="shared" si="8"/>
        <v>2017.3</v>
      </c>
      <c r="I28" s="1022" t="str">
        <f t="shared" si="8"/>
        <v>2018.3</v>
      </c>
      <c r="J28" s="1022" t="str">
        <f t="shared" si="8"/>
        <v>2019.3</v>
      </c>
      <c r="K28" s="1022" t="str">
        <f t="shared" si="8"/>
        <v>2020.3</v>
      </c>
      <c r="L28" s="1022" t="str">
        <f t="shared" si="8"/>
        <v>2021.3</v>
      </c>
      <c r="M28" s="1022" t="str">
        <f t="shared" si="8"/>
        <v>2022.3</v>
      </c>
      <c r="N28" s="1069" t="str">
        <f t="shared" si="8"/>
        <v>2023.3</v>
      </c>
      <c r="O28" s="199" t="s">
        <v>148</v>
      </c>
      <c r="P28" s="200" t="s">
        <v>142</v>
      </c>
      <c r="Q28" s="315"/>
      <c r="S28" s="708"/>
      <c r="T28" s="388" t="str">
        <f t="shared" ref="T28:AD28" si="9">T$5</f>
        <v>2013.3</v>
      </c>
      <c r="U28" s="388" t="str">
        <f t="shared" si="9"/>
        <v>2014.3</v>
      </c>
      <c r="V28" s="388" t="str">
        <f t="shared" si="9"/>
        <v>2015.3</v>
      </c>
      <c r="W28" s="388" t="str">
        <f t="shared" si="9"/>
        <v>2016.3</v>
      </c>
      <c r="X28" s="388" t="str">
        <f t="shared" si="9"/>
        <v>2017.3</v>
      </c>
      <c r="Y28" s="388" t="str">
        <f t="shared" si="9"/>
        <v>2018.3</v>
      </c>
      <c r="Z28" s="388" t="str">
        <f t="shared" si="9"/>
        <v>2019.3</v>
      </c>
      <c r="AA28" s="388" t="str">
        <f t="shared" si="9"/>
        <v>2020.3</v>
      </c>
      <c r="AB28" s="389" t="str">
        <f t="shared" si="9"/>
        <v>2021.3</v>
      </c>
      <c r="AC28" s="388" t="str">
        <f t="shared" si="9"/>
        <v>2022.3</v>
      </c>
      <c r="AD28" s="390" t="str">
        <f t="shared" si="9"/>
        <v>2023.3</v>
      </c>
      <c r="AE28" s="709" t="s">
        <v>16</v>
      </c>
      <c r="AF28" s="392" t="s">
        <v>129</v>
      </c>
    </row>
    <row r="29" spans="1:32" ht="18.95" customHeight="1" thickTop="1">
      <c r="A29" s="315"/>
      <c r="B29" s="1171"/>
      <c r="C29" s="1171"/>
      <c r="D29" s="1023"/>
      <c r="E29" s="1023"/>
      <c r="F29" s="1023"/>
      <c r="G29" s="1023"/>
      <c r="H29" s="1023"/>
      <c r="I29" s="1023"/>
      <c r="J29" s="1023"/>
      <c r="K29" s="1023"/>
      <c r="L29" s="1023"/>
      <c r="M29" s="1023"/>
      <c r="N29" s="1153"/>
      <c r="O29" s="354" t="s">
        <v>103</v>
      </c>
      <c r="P29" s="355" t="s">
        <v>101</v>
      </c>
      <c r="Q29" s="315"/>
      <c r="S29" s="710" t="s">
        <v>412</v>
      </c>
      <c r="T29" s="711" t="e">
        <f>ROUNDDOWN(T41/T44,0)</f>
        <v>#REF!</v>
      </c>
      <c r="U29" s="711" t="e">
        <f>ROUNDDOWN(U41/U44,0)</f>
        <v>#REF!</v>
      </c>
      <c r="V29" s="711" t="e">
        <f t="shared" ref="V29:AC29" si="10">ROUNDDOWN(V41/V44,0)</f>
        <v>#REF!</v>
      </c>
      <c r="W29" s="711" t="e">
        <f t="shared" si="10"/>
        <v>#REF!</v>
      </c>
      <c r="X29" s="711" t="e">
        <f t="shared" si="10"/>
        <v>#REF!</v>
      </c>
      <c r="Y29" s="711" t="e">
        <f t="shared" si="10"/>
        <v>#REF!</v>
      </c>
      <c r="Z29" s="711" t="e">
        <f t="shared" si="10"/>
        <v>#REF!</v>
      </c>
      <c r="AA29" s="711" t="e">
        <f t="shared" si="10"/>
        <v>#REF!</v>
      </c>
      <c r="AB29" s="711" t="e">
        <f t="shared" si="10"/>
        <v>#REF!</v>
      </c>
      <c r="AC29" s="723" t="e">
        <f t="shared" si="10"/>
        <v>#REF!</v>
      </c>
      <c r="AD29" s="726" t="e">
        <f>ROUNDDOWN(AD41/AD44,0)</f>
        <v>#REF!</v>
      </c>
      <c r="AE29" s="712" t="e">
        <f>(AD29/AC29-1)*100</f>
        <v>#REF!</v>
      </c>
      <c r="AF29" s="395" t="str">
        <f>IF(ISERROR(((AD29/T29)^(1/10)-1)*100),"-",((AD29/T29)^(1/10)-1)*100)</f>
        <v>-</v>
      </c>
    </row>
    <row r="30" spans="1:32" ht="15.95" customHeight="1">
      <c r="A30" s="315"/>
      <c r="B30" s="358" t="s">
        <v>237</v>
      </c>
      <c r="C30" s="358"/>
      <c r="D30" s="269" t="e">
        <f>T29</f>
        <v>#REF!</v>
      </c>
      <c r="E30" s="269" t="e">
        <f t="shared" ref="E30:O32" si="11">U29</f>
        <v>#REF!</v>
      </c>
      <c r="F30" s="269" t="e">
        <f t="shared" si="11"/>
        <v>#REF!</v>
      </c>
      <c r="G30" s="269" t="e">
        <f t="shared" si="11"/>
        <v>#REF!</v>
      </c>
      <c r="H30" s="269" t="e">
        <f t="shared" si="11"/>
        <v>#REF!</v>
      </c>
      <c r="I30" s="269" t="e">
        <f t="shared" si="11"/>
        <v>#REF!</v>
      </c>
      <c r="J30" s="269" t="e">
        <f t="shared" si="11"/>
        <v>#REF!</v>
      </c>
      <c r="K30" s="269" t="e">
        <f t="shared" si="11"/>
        <v>#REF!</v>
      </c>
      <c r="L30" s="269" t="e">
        <f t="shared" si="11"/>
        <v>#REF!</v>
      </c>
      <c r="M30" s="269" t="e">
        <f t="shared" si="11"/>
        <v>#REF!</v>
      </c>
      <c r="N30" s="269" t="e">
        <f t="shared" si="11"/>
        <v>#REF!</v>
      </c>
      <c r="O30" s="748" t="e">
        <f>AE29</f>
        <v>#REF!</v>
      </c>
      <c r="P30" s="748" t="str">
        <f>AF29</f>
        <v>-</v>
      </c>
      <c r="Q30" s="315"/>
      <c r="S30" s="713" t="s">
        <v>413</v>
      </c>
      <c r="T30" s="714" t="e">
        <f>ROUNDDOWN(T42/T45,0)</f>
        <v>#REF!</v>
      </c>
      <c r="U30" s="714" t="e">
        <f t="shared" ref="U30:AC30" si="12">ROUNDDOWN(U42/U45,0)</f>
        <v>#REF!</v>
      </c>
      <c r="V30" s="714" t="e">
        <f t="shared" si="12"/>
        <v>#REF!</v>
      </c>
      <c r="W30" s="714" t="e">
        <f t="shared" si="12"/>
        <v>#REF!</v>
      </c>
      <c r="X30" s="714" t="e">
        <f t="shared" si="12"/>
        <v>#REF!</v>
      </c>
      <c r="Y30" s="714" t="e">
        <f t="shared" si="12"/>
        <v>#REF!</v>
      </c>
      <c r="Z30" s="714" t="e">
        <f t="shared" si="12"/>
        <v>#REF!</v>
      </c>
      <c r="AA30" s="714" t="e">
        <f t="shared" si="12"/>
        <v>#REF!</v>
      </c>
      <c r="AB30" s="714" t="e">
        <f t="shared" si="12"/>
        <v>#REF!</v>
      </c>
      <c r="AC30" s="724" t="e">
        <f t="shared" si="12"/>
        <v>#REF!</v>
      </c>
      <c r="AD30" s="727" t="e">
        <f>ROUNDDOWN(AD42/AD45,0)</f>
        <v>#REF!</v>
      </c>
      <c r="AE30" s="715" t="e">
        <f>(AD30/AC30-1)*100</f>
        <v>#REF!</v>
      </c>
      <c r="AF30" s="401" t="str">
        <f>IF(ISERROR(((AD30/T30)^(1/10)-1)*100),"-",((AD30/T30)^(1/10)-1)*100)</f>
        <v>-</v>
      </c>
    </row>
    <row r="31" spans="1:32" ht="15.95" customHeight="1" thickBot="1">
      <c r="A31" s="315"/>
      <c r="B31" s="363" t="s">
        <v>239</v>
      </c>
      <c r="C31" s="363"/>
      <c r="D31" s="271" t="e">
        <f>T30</f>
        <v>#REF!</v>
      </c>
      <c r="E31" s="271" t="e">
        <f t="shared" si="11"/>
        <v>#REF!</v>
      </c>
      <c r="F31" s="271" t="e">
        <f t="shared" si="11"/>
        <v>#REF!</v>
      </c>
      <c r="G31" s="271" t="e">
        <f t="shared" si="11"/>
        <v>#REF!</v>
      </c>
      <c r="H31" s="271" t="e">
        <f t="shared" si="11"/>
        <v>#REF!</v>
      </c>
      <c r="I31" s="271" t="e">
        <f t="shared" si="11"/>
        <v>#REF!</v>
      </c>
      <c r="J31" s="271" t="e">
        <f t="shared" si="11"/>
        <v>#REF!</v>
      </c>
      <c r="K31" s="271" t="e">
        <f t="shared" si="11"/>
        <v>#REF!</v>
      </c>
      <c r="L31" s="271" t="e">
        <f t="shared" si="11"/>
        <v>#REF!</v>
      </c>
      <c r="M31" s="271" t="e">
        <f t="shared" si="11"/>
        <v>#REF!</v>
      </c>
      <c r="N31" s="271" t="e">
        <f t="shared" si="11"/>
        <v>#REF!</v>
      </c>
      <c r="O31" s="326" t="e">
        <f t="shared" si="11"/>
        <v>#REF!</v>
      </c>
      <c r="P31" s="326" t="str">
        <f>AF30</f>
        <v>-</v>
      </c>
      <c r="Q31" s="315"/>
      <c r="S31" s="716" t="s">
        <v>414</v>
      </c>
      <c r="T31" s="717" t="e">
        <f>ROUNDDOWN(T43/T45,0)</f>
        <v>#REF!</v>
      </c>
      <c r="U31" s="717" t="e">
        <f t="shared" ref="U31:AD31" si="13">ROUNDDOWN(U43/U45,0)</f>
        <v>#REF!</v>
      </c>
      <c r="V31" s="717" t="e">
        <f t="shared" si="13"/>
        <v>#REF!</v>
      </c>
      <c r="W31" s="717" t="e">
        <f t="shared" si="13"/>
        <v>#REF!</v>
      </c>
      <c r="X31" s="717" t="e">
        <f t="shared" si="13"/>
        <v>#REF!</v>
      </c>
      <c r="Y31" s="717" t="e">
        <f t="shared" si="13"/>
        <v>#REF!</v>
      </c>
      <c r="Z31" s="717" t="e">
        <f t="shared" si="13"/>
        <v>#REF!</v>
      </c>
      <c r="AA31" s="717" t="e">
        <f t="shared" si="13"/>
        <v>#REF!</v>
      </c>
      <c r="AB31" s="717" t="e">
        <f t="shared" si="13"/>
        <v>#REF!</v>
      </c>
      <c r="AC31" s="725" t="e">
        <f t="shared" si="13"/>
        <v>#REF!</v>
      </c>
      <c r="AD31" s="718" t="e">
        <f t="shared" si="13"/>
        <v>#REF!</v>
      </c>
      <c r="AE31" s="719" t="e">
        <f>(AD31/AC31-1)*100</f>
        <v>#REF!</v>
      </c>
      <c r="AF31" s="405" t="str">
        <f>IF(ISERROR(((AD31/T31)^(1/10)-1)*100),"-",((AD31/T31)^(1/10)-1)*100)</f>
        <v>-</v>
      </c>
    </row>
    <row r="32" spans="1:32" ht="15.95" customHeight="1" thickBot="1">
      <c r="A32" s="315"/>
      <c r="B32" s="406" t="s">
        <v>241</v>
      </c>
      <c r="C32" s="406"/>
      <c r="D32" s="407" t="e">
        <f>T31</f>
        <v>#REF!</v>
      </c>
      <c r="E32" s="407" t="e">
        <f t="shared" si="11"/>
        <v>#REF!</v>
      </c>
      <c r="F32" s="407" t="e">
        <f t="shared" si="11"/>
        <v>#REF!</v>
      </c>
      <c r="G32" s="407" t="e">
        <f t="shared" si="11"/>
        <v>#REF!</v>
      </c>
      <c r="H32" s="407" t="e">
        <f t="shared" si="11"/>
        <v>#REF!</v>
      </c>
      <c r="I32" s="407" t="e">
        <f t="shared" si="11"/>
        <v>#REF!</v>
      </c>
      <c r="J32" s="407" t="e">
        <f t="shared" si="11"/>
        <v>#REF!</v>
      </c>
      <c r="K32" s="407" t="e">
        <f t="shared" si="11"/>
        <v>#REF!</v>
      </c>
      <c r="L32" s="407" t="e">
        <f t="shared" si="11"/>
        <v>#REF!</v>
      </c>
      <c r="M32" s="407" t="e">
        <f t="shared" si="11"/>
        <v>#REF!</v>
      </c>
      <c r="N32" s="407" t="e">
        <f t="shared" si="11"/>
        <v>#REF!</v>
      </c>
      <c r="O32" s="747" t="e">
        <f t="shared" si="11"/>
        <v>#REF!</v>
      </c>
      <c r="P32" s="747" t="str">
        <f>AF31</f>
        <v>-</v>
      </c>
      <c r="Q32" s="315"/>
      <c r="S32" s="193" t="s">
        <v>256</v>
      </c>
      <c r="T32" s="385"/>
      <c r="U32" s="385"/>
      <c r="V32" s="193"/>
      <c r="W32" s="385"/>
      <c r="X32" s="193"/>
      <c r="Y32" s="193"/>
      <c r="Z32" s="385"/>
      <c r="AA32" s="193"/>
      <c r="AB32" s="193"/>
      <c r="AC32" s="193"/>
      <c r="AD32" s="193"/>
      <c r="AE32" s="386" t="s">
        <v>257</v>
      </c>
      <c r="AF32" s="707" t="s">
        <v>411</v>
      </c>
    </row>
    <row r="33" spans="1:35" ht="21" customHeight="1" thickBot="1">
      <c r="A33" s="315"/>
      <c r="B33" s="409"/>
      <c r="C33" s="409"/>
      <c r="D33" s="151"/>
      <c r="E33" s="151"/>
      <c r="F33" s="151"/>
      <c r="G33" s="151"/>
      <c r="H33" s="151"/>
      <c r="I33" s="151"/>
      <c r="J33" s="151"/>
      <c r="K33" s="151"/>
      <c r="L33" s="151"/>
      <c r="M33" s="151"/>
      <c r="N33" s="151"/>
      <c r="O33" s="191"/>
      <c r="P33" s="191"/>
      <c r="Q33" s="315"/>
      <c r="S33" s="387"/>
      <c r="T33" s="388" t="str">
        <f t="shared" ref="T33:AD33" si="14">T$5</f>
        <v>2013.3</v>
      </c>
      <c r="U33" s="388" t="str">
        <f t="shared" si="14"/>
        <v>2014.3</v>
      </c>
      <c r="V33" s="388" t="str">
        <f t="shared" si="14"/>
        <v>2015.3</v>
      </c>
      <c r="W33" s="388" t="str">
        <f t="shared" si="14"/>
        <v>2016.3</v>
      </c>
      <c r="X33" s="388" t="str">
        <f t="shared" si="14"/>
        <v>2017.3</v>
      </c>
      <c r="Y33" s="388" t="str">
        <f t="shared" si="14"/>
        <v>2018.3</v>
      </c>
      <c r="Z33" s="388" t="str">
        <f t="shared" si="14"/>
        <v>2019.3</v>
      </c>
      <c r="AA33" s="388" t="str">
        <f t="shared" si="14"/>
        <v>2020.3</v>
      </c>
      <c r="AB33" s="389" t="str">
        <f t="shared" si="14"/>
        <v>2021.3</v>
      </c>
      <c r="AC33" s="388" t="str">
        <f t="shared" si="14"/>
        <v>2022.3</v>
      </c>
      <c r="AD33" s="390" t="str">
        <f t="shared" si="14"/>
        <v>2023.3</v>
      </c>
      <c r="AE33" s="391" t="s">
        <v>128</v>
      </c>
      <c r="AF33" s="728" t="s">
        <v>15</v>
      </c>
    </row>
    <row r="34" spans="1:35" ht="17.25" customHeight="1" thickTop="1">
      <c r="A34" s="315"/>
      <c r="B34" s="409"/>
      <c r="C34" s="409"/>
      <c r="D34" s="151"/>
      <c r="E34" s="151"/>
      <c r="F34" s="151"/>
      <c r="G34" s="151"/>
      <c r="H34" s="151"/>
      <c r="I34" s="151"/>
      <c r="J34" s="151"/>
      <c r="K34" s="151"/>
      <c r="L34" s="151"/>
      <c r="M34" s="151"/>
      <c r="N34" s="151"/>
      <c r="O34" s="191"/>
      <c r="P34" s="191"/>
      <c r="Q34" s="315"/>
      <c r="S34" s="393" t="s">
        <v>258</v>
      </c>
      <c r="T34" s="327" t="e">
        <f t="shared" ref="T34:AC35" si="15">INT((T41-T50)/(T44-T53))</f>
        <v>#REF!</v>
      </c>
      <c r="U34" s="327" t="e">
        <f t="shared" si="15"/>
        <v>#REF!</v>
      </c>
      <c r="V34" s="327" t="e">
        <f t="shared" si="15"/>
        <v>#REF!</v>
      </c>
      <c r="W34" s="327" t="e">
        <f t="shared" si="15"/>
        <v>#REF!</v>
      </c>
      <c r="X34" s="327" t="e">
        <f t="shared" si="15"/>
        <v>#REF!</v>
      </c>
      <c r="Y34" s="327" t="e">
        <f t="shared" si="15"/>
        <v>#REF!</v>
      </c>
      <c r="Z34" s="327" t="e">
        <f t="shared" si="15"/>
        <v>#REF!</v>
      </c>
      <c r="AA34" s="327" t="e">
        <f t="shared" si="15"/>
        <v>#REF!</v>
      </c>
      <c r="AB34" s="327" t="e">
        <f t="shared" si="15"/>
        <v>#REF!</v>
      </c>
      <c r="AC34" s="327" t="e">
        <f t="shared" si="15"/>
        <v>#REF!</v>
      </c>
      <c r="AD34" s="329" t="e">
        <f>IF(AD50="","",INT((AD41-AD50)/(AD44-AD53)))</f>
        <v>#REF!</v>
      </c>
      <c r="AE34" s="394" t="e">
        <f>(AD34/AC34-1)*100</f>
        <v>#REF!</v>
      </c>
      <c r="AF34" s="729" t="str">
        <f>IF(ISERROR(((AD34/T34)^(1/10)-1)*100),"-",((AD34/T34)^(1/10)-1)*100)</f>
        <v>-</v>
      </c>
    </row>
    <row r="35" spans="1:35" ht="12" customHeight="1">
      <c r="A35" s="315"/>
      <c r="B35" s="151"/>
      <c r="C35" s="151"/>
      <c r="D35" s="415"/>
      <c r="E35" s="415"/>
      <c r="F35" s="151"/>
      <c r="G35" s="415"/>
      <c r="H35" s="151"/>
      <c r="I35" s="151"/>
      <c r="J35" s="415"/>
      <c r="K35" s="151"/>
      <c r="L35" s="151"/>
      <c r="M35" s="151"/>
      <c r="N35" s="151"/>
      <c r="O35" s="384"/>
      <c r="P35" s="803" t="s">
        <v>561</v>
      </c>
      <c r="Q35" s="315"/>
      <c r="S35" s="397" t="s">
        <v>259</v>
      </c>
      <c r="T35" s="398" t="e">
        <f t="shared" si="15"/>
        <v>#REF!</v>
      </c>
      <c r="U35" s="398" t="e">
        <f t="shared" si="15"/>
        <v>#REF!</v>
      </c>
      <c r="V35" s="398" t="e">
        <f t="shared" si="15"/>
        <v>#REF!</v>
      </c>
      <c r="W35" s="398" t="e">
        <f t="shared" si="15"/>
        <v>#REF!</v>
      </c>
      <c r="X35" s="398" t="e">
        <f t="shared" si="15"/>
        <v>#REF!</v>
      </c>
      <c r="Y35" s="398" t="e">
        <f t="shared" si="15"/>
        <v>#REF!</v>
      </c>
      <c r="Z35" s="398" t="e">
        <f t="shared" si="15"/>
        <v>#REF!</v>
      </c>
      <c r="AA35" s="398" t="e">
        <f t="shared" si="15"/>
        <v>#REF!</v>
      </c>
      <c r="AB35" s="398" t="e">
        <f t="shared" si="15"/>
        <v>#REF!</v>
      </c>
      <c r="AC35" s="398" t="e">
        <f t="shared" si="15"/>
        <v>#REF!</v>
      </c>
      <c r="AD35" s="399" t="e">
        <f>IF(AD51="","",INT((AD42-AD51)/(AD45-AD54)))</f>
        <v>#REF!</v>
      </c>
      <c r="AE35" s="400" t="e">
        <f>(AD35/AC35-1)*100</f>
        <v>#REF!</v>
      </c>
      <c r="AF35" s="730" t="str">
        <f>IF(ISERROR(((AD35/T35)^(1/10)-1)*100),"-",((AD35/T35)^(1/10)-1)*100)</f>
        <v>-</v>
      </c>
    </row>
    <row r="36" spans="1:35" ht="24" customHeight="1" thickBot="1">
      <c r="A36" s="315"/>
      <c r="B36" s="1170"/>
      <c r="C36" s="1170"/>
      <c r="D36" s="1022" t="str">
        <f>T33</f>
        <v>2013.3</v>
      </c>
      <c r="E36" s="1022" t="str">
        <f t="shared" ref="E36:N36" si="16">U33</f>
        <v>2014.3</v>
      </c>
      <c r="F36" s="1022" t="str">
        <f t="shared" si="16"/>
        <v>2015.3</v>
      </c>
      <c r="G36" s="1022" t="str">
        <f t="shared" si="16"/>
        <v>2016.3</v>
      </c>
      <c r="H36" s="1022" t="str">
        <f t="shared" si="16"/>
        <v>2017.3</v>
      </c>
      <c r="I36" s="1022" t="str">
        <f t="shared" si="16"/>
        <v>2018.3</v>
      </c>
      <c r="J36" s="1022" t="str">
        <f t="shared" si="16"/>
        <v>2019.3</v>
      </c>
      <c r="K36" s="1022" t="str">
        <f t="shared" si="16"/>
        <v>2020.3</v>
      </c>
      <c r="L36" s="1022" t="str">
        <f t="shared" si="16"/>
        <v>2021.3</v>
      </c>
      <c r="M36" s="1022" t="str">
        <f t="shared" si="16"/>
        <v>2022.3</v>
      </c>
      <c r="N36" s="1069" t="str">
        <f t="shared" si="16"/>
        <v>2023.3</v>
      </c>
      <c r="O36" s="199" t="s">
        <v>148</v>
      </c>
      <c r="P36" s="200" t="s">
        <v>142</v>
      </c>
      <c r="Q36" s="315"/>
      <c r="S36" s="402" t="s">
        <v>260</v>
      </c>
      <c r="T36" s="175" t="e">
        <f t="shared" ref="T36:AC36" si="17">INT((T43-T52)/(T45-T54))</f>
        <v>#REF!</v>
      </c>
      <c r="U36" s="175" t="e">
        <f t="shared" si="17"/>
        <v>#REF!</v>
      </c>
      <c r="V36" s="175" t="e">
        <f t="shared" si="17"/>
        <v>#REF!</v>
      </c>
      <c r="W36" s="175" t="e">
        <f t="shared" si="17"/>
        <v>#REF!</v>
      </c>
      <c r="X36" s="175" t="e">
        <f t="shared" si="17"/>
        <v>#REF!</v>
      </c>
      <c r="Y36" s="175" t="e">
        <f t="shared" si="17"/>
        <v>#REF!</v>
      </c>
      <c r="Z36" s="175" t="e">
        <f t="shared" si="17"/>
        <v>#REF!</v>
      </c>
      <c r="AA36" s="175" t="e">
        <f t="shared" si="17"/>
        <v>#REF!</v>
      </c>
      <c r="AB36" s="175" t="e">
        <f t="shared" si="17"/>
        <v>#REF!</v>
      </c>
      <c r="AC36" s="175" t="e">
        <f t="shared" si="17"/>
        <v>#REF!</v>
      </c>
      <c r="AD36" s="403" t="e">
        <f>IF(AD52="","",INT((AD43-AD52)/(AD45-AD54)))</f>
        <v>#REF!</v>
      </c>
      <c r="AE36" s="404" t="e">
        <f>(AD36/AC36-1)*100</f>
        <v>#REF!</v>
      </c>
      <c r="AF36" s="731" t="str">
        <f>IF(ISERROR(((AD36/T36)^(1/10)-1)*100),"-",((AD36/T36)^(1/10)-1)*100)</f>
        <v>-</v>
      </c>
    </row>
    <row r="37" spans="1:35" ht="18.95" customHeight="1" thickBot="1">
      <c r="A37" s="315"/>
      <c r="B37" s="1171"/>
      <c r="C37" s="1171"/>
      <c r="D37" s="1023"/>
      <c r="E37" s="1023"/>
      <c r="F37" s="1023"/>
      <c r="G37" s="1023"/>
      <c r="H37" s="1023"/>
      <c r="I37" s="1023"/>
      <c r="J37" s="1023"/>
      <c r="K37" s="1023"/>
      <c r="L37" s="1023"/>
      <c r="M37" s="1023"/>
      <c r="N37" s="1153"/>
      <c r="O37" s="354" t="s">
        <v>103</v>
      </c>
      <c r="P37" s="355" t="s">
        <v>101</v>
      </c>
      <c r="Q37" s="315"/>
    </row>
    <row r="38" spans="1:35" ht="15.95" customHeight="1" thickBot="1">
      <c r="A38" s="315"/>
      <c r="B38" s="358" t="s">
        <v>237</v>
      </c>
      <c r="C38" s="358"/>
      <c r="D38" s="262" t="e">
        <f t="shared" ref="D38:O40" si="18">T34</f>
        <v>#REF!</v>
      </c>
      <c r="E38" s="262" t="e">
        <f t="shared" si="18"/>
        <v>#REF!</v>
      </c>
      <c r="F38" s="262" t="e">
        <f t="shared" si="18"/>
        <v>#REF!</v>
      </c>
      <c r="G38" s="262" t="e">
        <f t="shared" si="18"/>
        <v>#REF!</v>
      </c>
      <c r="H38" s="269" t="e">
        <f t="shared" si="18"/>
        <v>#REF!</v>
      </c>
      <c r="I38" s="269" t="e">
        <f t="shared" si="18"/>
        <v>#REF!</v>
      </c>
      <c r="J38" s="269" t="e">
        <f t="shared" si="18"/>
        <v>#REF!</v>
      </c>
      <c r="K38" s="269" t="e">
        <f t="shared" si="18"/>
        <v>#REF!</v>
      </c>
      <c r="L38" s="269" t="e">
        <f t="shared" si="18"/>
        <v>#REF!</v>
      </c>
      <c r="M38" s="269" t="e">
        <f t="shared" si="18"/>
        <v>#REF!</v>
      </c>
      <c r="N38" s="269" t="e">
        <f t="shared" si="18"/>
        <v>#REF!</v>
      </c>
      <c r="O38" s="396" t="e">
        <f t="shared" si="18"/>
        <v>#REF!</v>
      </c>
      <c r="P38" s="359" t="str">
        <f>AF34</f>
        <v>-</v>
      </c>
      <c r="Q38" s="315"/>
      <c r="S38" s="410" t="s">
        <v>261</v>
      </c>
      <c r="T38" s="388" t="str">
        <f t="shared" ref="T38:AD38" si="19">T$5</f>
        <v>2013.3</v>
      </c>
      <c r="U38" s="388" t="str">
        <f t="shared" si="19"/>
        <v>2014.3</v>
      </c>
      <c r="V38" s="388" t="str">
        <f t="shared" si="19"/>
        <v>2015.3</v>
      </c>
      <c r="W38" s="388" t="str">
        <f t="shared" si="19"/>
        <v>2016.3</v>
      </c>
      <c r="X38" s="388" t="str">
        <f t="shared" si="19"/>
        <v>2017.3</v>
      </c>
      <c r="Y38" s="388" t="str">
        <f t="shared" si="19"/>
        <v>2018.3</v>
      </c>
      <c r="Z38" s="388" t="str">
        <f t="shared" si="19"/>
        <v>2019.3</v>
      </c>
      <c r="AA38" s="388" t="str">
        <f t="shared" si="19"/>
        <v>2020.3</v>
      </c>
      <c r="AB38" s="388" t="str">
        <f t="shared" si="19"/>
        <v>2021.3</v>
      </c>
      <c r="AC38" s="388" t="str">
        <f t="shared" si="19"/>
        <v>2022.3</v>
      </c>
      <c r="AD38" s="390" t="str">
        <f t="shared" si="19"/>
        <v>2023.3</v>
      </c>
      <c r="AE38" s="391" t="s">
        <v>128</v>
      </c>
      <c r="AF38" s="391" t="s">
        <v>128</v>
      </c>
    </row>
    <row r="39" spans="1:35" ht="15.95" customHeight="1" thickTop="1" thickBot="1">
      <c r="A39" s="315"/>
      <c r="B39" s="363" t="s">
        <v>239</v>
      </c>
      <c r="C39" s="363"/>
      <c r="D39" s="263" t="e">
        <f>T35</f>
        <v>#REF!</v>
      </c>
      <c r="E39" s="263" t="e">
        <f t="shared" si="18"/>
        <v>#REF!</v>
      </c>
      <c r="F39" s="263" t="e">
        <f t="shared" si="18"/>
        <v>#REF!</v>
      </c>
      <c r="G39" s="263" t="e">
        <f t="shared" si="18"/>
        <v>#REF!</v>
      </c>
      <c r="H39" s="271" t="e">
        <f t="shared" si="18"/>
        <v>#REF!</v>
      </c>
      <c r="I39" s="271" t="e">
        <f t="shared" si="18"/>
        <v>#REF!</v>
      </c>
      <c r="J39" s="271" t="e">
        <f t="shared" si="18"/>
        <v>#REF!</v>
      </c>
      <c r="K39" s="271" t="e">
        <f t="shared" si="18"/>
        <v>#REF!</v>
      </c>
      <c r="L39" s="271" t="e">
        <f t="shared" si="18"/>
        <v>#REF!</v>
      </c>
      <c r="M39" s="271" t="e">
        <f t="shared" si="18"/>
        <v>#REF!</v>
      </c>
      <c r="N39" s="271" t="e">
        <f t="shared" si="18"/>
        <v>#REF!</v>
      </c>
      <c r="O39" s="326" t="e">
        <f>AE35</f>
        <v>#REF!</v>
      </c>
      <c r="P39" s="310" t="str">
        <f>AF35</f>
        <v>-</v>
      </c>
      <c r="Q39" s="315"/>
      <c r="S39" s="411"/>
      <c r="T39" s="411"/>
      <c r="U39" s="411"/>
      <c r="V39" s="412"/>
      <c r="W39" s="411"/>
      <c r="X39" s="412"/>
      <c r="Y39" s="412"/>
      <c r="Z39" s="411"/>
      <c r="AA39" s="412"/>
      <c r="AB39" s="412"/>
      <c r="AC39" s="412"/>
      <c r="AD39" s="413"/>
      <c r="AE39" s="414"/>
      <c r="AF39" s="414"/>
      <c r="AI39" s="328">
        <f>'Ⅱ-2-(2)_AA実績月次推移'!R10</f>
        <v>2958598</v>
      </c>
    </row>
    <row r="40" spans="1:35" ht="15.95" customHeight="1" thickTop="1">
      <c r="A40" s="315"/>
      <c r="B40" s="406" t="s">
        <v>241</v>
      </c>
      <c r="C40" s="406"/>
      <c r="D40" s="421" t="e">
        <f>T36</f>
        <v>#REF!</v>
      </c>
      <c r="E40" s="421" t="e">
        <f t="shared" si="18"/>
        <v>#REF!</v>
      </c>
      <c r="F40" s="421" t="e">
        <f t="shared" si="18"/>
        <v>#REF!</v>
      </c>
      <c r="G40" s="421" t="e">
        <f t="shared" si="18"/>
        <v>#REF!</v>
      </c>
      <c r="H40" s="407" t="e">
        <f t="shared" si="18"/>
        <v>#REF!</v>
      </c>
      <c r="I40" s="407" t="e">
        <f t="shared" si="18"/>
        <v>#REF!</v>
      </c>
      <c r="J40" s="407" t="e">
        <f t="shared" si="18"/>
        <v>#REF!</v>
      </c>
      <c r="K40" s="407" t="e">
        <f t="shared" si="18"/>
        <v>#REF!</v>
      </c>
      <c r="L40" s="407" t="e">
        <f t="shared" si="18"/>
        <v>#REF!</v>
      </c>
      <c r="M40" s="407" t="e">
        <f t="shared" si="18"/>
        <v>#REF!</v>
      </c>
      <c r="N40" s="407" t="e">
        <f t="shared" si="18"/>
        <v>#REF!</v>
      </c>
      <c r="O40" s="408" t="e">
        <f>AE36</f>
        <v>#REF!</v>
      </c>
      <c r="P40" s="312" t="str">
        <f>AF36</f>
        <v>-</v>
      </c>
      <c r="Q40" s="315"/>
      <c r="S40" s="416" t="s">
        <v>233</v>
      </c>
      <c r="T40" s="416"/>
      <c r="U40" s="416"/>
      <c r="V40" s="340"/>
      <c r="W40" s="416"/>
      <c r="X40" s="340"/>
      <c r="Y40" s="342"/>
      <c r="Z40" s="416"/>
      <c r="AA40" s="340"/>
      <c r="AB40" s="342"/>
      <c r="AC40" s="342"/>
      <c r="AD40" s="343"/>
      <c r="AE40" s="344"/>
      <c r="AF40" s="344"/>
      <c r="AI40" s="328">
        <f>'Ⅱ-2-(2)_AA実績月次推移'!R16</f>
        <v>1863988</v>
      </c>
    </row>
    <row r="41" spans="1:35" ht="12" customHeight="1">
      <c r="A41" s="315"/>
      <c r="B41" s="800" t="s">
        <v>556</v>
      </c>
      <c r="C41" s="315"/>
      <c r="D41" s="315"/>
      <c r="E41" s="315"/>
      <c r="F41" s="426"/>
      <c r="G41" s="315"/>
      <c r="H41" s="426"/>
      <c r="I41" s="427"/>
      <c r="J41" s="315"/>
      <c r="K41" s="426"/>
      <c r="L41" s="321"/>
      <c r="M41" s="151"/>
      <c r="N41" s="338"/>
      <c r="O41" s="428"/>
      <c r="P41" s="428"/>
      <c r="Q41" s="315"/>
      <c r="S41" s="417" t="s">
        <v>262</v>
      </c>
      <c r="T41" s="189">
        <v>11894679440</v>
      </c>
      <c r="U41" s="327">
        <v>12320159778</v>
      </c>
      <c r="V41" s="189">
        <v>12720591869</v>
      </c>
      <c r="W41" s="327">
        <v>12882947963</v>
      </c>
      <c r="X41" s="189">
        <v>12535338687</v>
      </c>
      <c r="Y41" s="189">
        <v>14252226495</v>
      </c>
      <c r="Z41" s="327">
        <v>15362983573</v>
      </c>
      <c r="AA41" s="327">
        <v>15142922314</v>
      </c>
      <c r="AB41" s="189">
        <v>14233924900</v>
      </c>
      <c r="AC41" s="361">
        <v>15280083650</v>
      </c>
      <c r="AD41" s="329">
        <v>16655333500</v>
      </c>
      <c r="AE41" s="350">
        <f>(AD41/AC41-1)*100</f>
        <v>9.0002769716512674</v>
      </c>
      <c r="AF41" s="347">
        <f>IF(ISERROR(((AD41/T41)^(1/10)-1)*100),"-",((AD41/T41)^(1/10)-1)*100)</f>
        <v>3.4236972422344136</v>
      </c>
    </row>
    <row r="42" spans="1:35" ht="12" customHeight="1">
      <c r="A42" s="315"/>
      <c r="B42" s="325" t="s">
        <v>557</v>
      </c>
      <c r="C42" s="315"/>
      <c r="D42" s="315"/>
      <c r="E42" s="315"/>
      <c r="F42" s="315"/>
      <c r="G42" s="315"/>
      <c r="H42" s="315"/>
      <c r="I42" s="315"/>
      <c r="J42" s="315"/>
      <c r="K42" s="315"/>
      <c r="L42" s="315"/>
      <c r="M42" s="315"/>
      <c r="N42" s="315"/>
      <c r="O42" s="776"/>
      <c r="P42" s="776"/>
      <c r="Q42" s="315"/>
      <c r="S42" s="417" t="s">
        <v>263</v>
      </c>
      <c r="T42" s="189">
        <v>10962771459</v>
      </c>
      <c r="U42" s="327">
        <v>12053252977</v>
      </c>
      <c r="V42" s="189">
        <v>12179563432</v>
      </c>
      <c r="W42" s="327">
        <v>12441361552</v>
      </c>
      <c r="X42" s="189">
        <v>12179593872</v>
      </c>
      <c r="Y42" s="189">
        <v>13959514767</v>
      </c>
      <c r="Z42" s="327">
        <v>14998060579</v>
      </c>
      <c r="AA42" s="327">
        <v>14598751950</v>
      </c>
      <c r="AB42" s="189">
        <v>14179892900</v>
      </c>
      <c r="AC42" s="361">
        <v>15176997300</v>
      </c>
      <c r="AD42" s="329">
        <v>15812424450</v>
      </c>
      <c r="AE42" s="350">
        <f>(AD42/AC42-1)*100</f>
        <v>4.1867777758648028</v>
      </c>
      <c r="AF42" s="347">
        <f>IF(ISERROR(((AD42/T42)^(1/10)-1)*100),"-",((AD42/T42)^(1/10)-1)*100)</f>
        <v>3.7308198245190605</v>
      </c>
    </row>
    <row r="43" spans="1:35" ht="12" customHeight="1">
      <c r="A43" s="315"/>
      <c r="B43" s="373"/>
      <c r="C43" s="315"/>
      <c r="D43" s="315"/>
      <c r="E43" s="315"/>
      <c r="F43" s="315"/>
      <c r="G43" s="315"/>
      <c r="H43" s="315"/>
      <c r="I43" s="315"/>
      <c r="J43" s="315"/>
      <c r="K43" s="315"/>
      <c r="L43" s="315"/>
      <c r="M43" s="315"/>
      <c r="N43" s="315"/>
      <c r="O43" s="776"/>
      <c r="P43" s="776"/>
      <c r="Q43" s="315"/>
      <c r="S43" s="417" t="s">
        <v>264</v>
      </c>
      <c r="T43" s="189">
        <v>15630367900</v>
      </c>
      <c r="U43" s="327">
        <v>17193432700</v>
      </c>
      <c r="V43" s="189">
        <v>17101712206</v>
      </c>
      <c r="W43" s="327">
        <v>18171491400</v>
      </c>
      <c r="X43" s="189">
        <v>17989373370</v>
      </c>
      <c r="Y43" s="189">
        <v>20201420614</v>
      </c>
      <c r="Z43" s="327">
        <v>22323190400</v>
      </c>
      <c r="AA43" s="327">
        <v>21766064700</v>
      </c>
      <c r="AB43" s="189">
        <v>21584912900</v>
      </c>
      <c r="AC43" s="361">
        <v>23099982100</v>
      </c>
      <c r="AD43" s="329">
        <v>24008550200</v>
      </c>
      <c r="AE43" s="350">
        <f>(AD43/AC43-1)*100</f>
        <v>3.9331982858982428</v>
      </c>
      <c r="AF43" s="347">
        <f>IF(ISERROR(((AD43/T43)^(1/10)-1)*100),"-",((AD43/T43)^(1/10)-1)*100)</f>
        <v>4.3853792652548407</v>
      </c>
    </row>
    <row r="44" spans="1:35" ht="12" customHeight="1">
      <c r="A44" s="315"/>
      <c r="B44" s="373"/>
      <c r="C44" s="315"/>
      <c r="D44" s="315"/>
      <c r="E44" s="315"/>
      <c r="F44" s="315"/>
      <c r="G44" s="315"/>
      <c r="H44" s="315"/>
      <c r="I44" s="315"/>
      <c r="J44" s="315"/>
      <c r="K44" s="315"/>
      <c r="L44" s="315"/>
      <c r="M44" s="315"/>
      <c r="N44" s="315"/>
      <c r="O44" s="776"/>
      <c r="P44" s="776"/>
      <c r="Q44" s="315"/>
      <c r="S44" s="417" t="s">
        <v>147</v>
      </c>
      <c r="T44" s="418" t="e">
        <f>'Ⅲ-1-(2)_AAｾｸﾞﾒﾝﾄ売上推移'!#REF!</f>
        <v>#REF!</v>
      </c>
      <c r="U44" s="418" t="e">
        <f>'Ⅲ-1-(2)_AAｾｸﾞﾒﾝﾄ売上推移'!#REF!</f>
        <v>#REF!</v>
      </c>
      <c r="V44" s="419" t="e">
        <f>'Ⅲ-1-(2)_AAｾｸﾞﾒﾝﾄ売上推移'!#REF!</f>
        <v>#REF!</v>
      </c>
      <c r="W44" s="418" t="e">
        <f>'Ⅲ-1-(2)_AAｾｸﾞﾒﾝﾄ売上推移'!#REF!</f>
        <v>#REF!</v>
      </c>
      <c r="X44" s="419" t="e">
        <f>'Ⅲ-1-(2)_AAｾｸﾞﾒﾝﾄ売上推移'!#REF!</f>
        <v>#REF!</v>
      </c>
      <c r="Y44" s="418" t="e">
        <f>'Ⅲ-1-(2)_AAｾｸﾞﾒﾝﾄ売上推移'!#REF!</f>
        <v>#REF!</v>
      </c>
      <c r="Z44" s="418" t="e">
        <f>'Ⅲ-1-(2)_AAｾｸﾞﾒﾝﾄ売上推移'!#REF!</f>
        <v>#REF!</v>
      </c>
      <c r="AA44" s="419" t="e">
        <f>'Ⅲ-1-(2)_AAｾｸﾞﾒﾝﾄ売上推移'!#REF!</f>
        <v>#REF!</v>
      </c>
      <c r="AB44" s="419" t="e">
        <f>'Ⅲ-1-(2)_AAｾｸﾞﾒﾝﾄ売上推移'!#REF!</f>
        <v>#REF!</v>
      </c>
      <c r="AC44" s="419" t="e">
        <f>'Ⅲ-1-(2)_AAｾｸﾞﾒﾝﾄ売上推移'!#REF!</f>
        <v>#REF!</v>
      </c>
      <c r="AD44" s="420" t="e">
        <f>'Ⅲ-1-(2)_AAｾｸﾞﾒﾝﾄ売上推移'!#REF!</f>
        <v>#REF!</v>
      </c>
      <c r="AE44" s="350" t="e">
        <f>(AD44/AC44-1)*100</f>
        <v>#REF!</v>
      </c>
      <c r="AF44" s="347" t="str">
        <f>IF(ISERROR(((AD44/T44)^(1/10)-1)*100),"-",((AD44/T44)^(1/10)-1)*100)</f>
        <v>-</v>
      </c>
    </row>
    <row r="45" spans="1:35" ht="12.75" customHeight="1" thickBot="1">
      <c r="A45" s="315"/>
      <c r="B45" s="315"/>
      <c r="C45" s="430"/>
      <c r="D45" s="315"/>
      <c r="E45" s="315"/>
      <c r="F45" s="315"/>
      <c r="G45" s="315"/>
      <c r="H45" s="315"/>
      <c r="I45" s="315"/>
      <c r="J45" s="315"/>
      <c r="K45" s="315"/>
      <c r="L45" s="315"/>
      <c r="M45" s="315"/>
      <c r="N45" s="315"/>
      <c r="O45" s="776"/>
      <c r="P45" s="776"/>
      <c r="Q45" s="315"/>
      <c r="S45" s="422" t="s">
        <v>265</v>
      </c>
      <c r="T45" s="423" t="e">
        <f>'Ⅲ-1-(2)_AAｾｸﾞﾒﾝﾄ売上推移'!#REF!</f>
        <v>#REF!</v>
      </c>
      <c r="U45" s="423" t="e">
        <f>'Ⅲ-1-(2)_AAｾｸﾞﾒﾝﾄ売上推移'!#REF!</f>
        <v>#REF!</v>
      </c>
      <c r="V45" s="419" t="e">
        <f>'Ⅲ-1-(2)_AAｾｸﾞﾒﾝﾄ売上推移'!#REF!</f>
        <v>#REF!</v>
      </c>
      <c r="W45" s="423" t="e">
        <f>'Ⅲ-1-(2)_AAｾｸﾞﾒﾝﾄ売上推移'!#REF!</f>
        <v>#REF!</v>
      </c>
      <c r="X45" s="419" t="e">
        <f>'Ⅲ-1-(2)_AAｾｸﾞﾒﾝﾄ売上推移'!#REF!</f>
        <v>#REF!</v>
      </c>
      <c r="Y45" s="419" t="e">
        <f>'Ⅲ-1-(2)_AAｾｸﾞﾒﾝﾄ売上推移'!#REF!</f>
        <v>#REF!</v>
      </c>
      <c r="Z45" s="423" t="e">
        <f>'Ⅲ-1-(2)_AAｾｸﾞﾒﾝﾄ売上推移'!#REF!</f>
        <v>#REF!</v>
      </c>
      <c r="AA45" s="419" t="e">
        <f>'Ⅲ-1-(2)_AAｾｸﾞﾒﾝﾄ売上推移'!#REF!</f>
        <v>#REF!</v>
      </c>
      <c r="AB45" s="419" t="e">
        <f>'Ⅲ-1-(2)_AAｾｸﾞﾒﾝﾄ売上推移'!#REF!</f>
        <v>#REF!</v>
      </c>
      <c r="AC45" s="419" t="e">
        <f>'Ⅲ-1-(2)_AAｾｸﾞﾒﾝﾄ売上推移'!#REF!</f>
        <v>#REF!</v>
      </c>
      <c r="AD45" s="424" t="e">
        <f>'Ⅲ-1-(2)_AAｾｸﾞﾒﾝﾄ売上推移'!#REF!</f>
        <v>#REF!</v>
      </c>
      <c r="AE45" s="425" t="e">
        <f>(AD45/AC45-1)*100</f>
        <v>#REF!</v>
      </c>
      <c r="AF45" s="348" t="str">
        <f>IF(ISERROR(((AD45/T45)^(1/10)-1)*100),"-",((AD45/T45)^(1/10)-1)*100)</f>
        <v>-</v>
      </c>
      <c r="AG45" s="317" t="s">
        <v>267</v>
      </c>
    </row>
    <row r="46" spans="1:35" ht="9" customHeight="1" thickBot="1">
      <c r="A46" s="315"/>
      <c r="B46" s="436"/>
      <c r="C46" s="315"/>
      <c r="D46" s="338"/>
      <c r="E46" s="338"/>
      <c r="F46" s="338"/>
      <c r="G46" s="338"/>
      <c r="H46" s="338"/>
      <c r="I46" s="338"/>
      <c r="J46" s="338"/>
      <c r="K46" s="338"/>
      <c r="L46" s="338"/>
      <c r="M46" s="338"/>
      <c r="N46" s="338"/>
      <c r="O46" s="428"/>
      <c r="P46" s="428"/>
      <c r="Q46" s="315"/>
      <c r="V46" s="429"/>
      <c r="X46" s="429"/>
      <c r="Y46" s="429"/>
      <c r="AA46" s="429"/>
      <c r="AB46" s="429"/>
      <c r="AC46" s="429"/>
      <c r="AF46" s="377"/>
    </row>
    <row r="47" spans="1:35" ht="16.5" customHeight="1" thickBot="1">
      <c r="A47" s="315"/>
      <c r="B47" s="315"/>
      <c r="C47" s="315"/>
      <c r="D47" s="315"/>
      <c r="E47" s="315"/>
      <c r="F47" s="315"/>
      <c r="G47" s="315"/>
      <c r="H47" s="315"/>
      <c r="I47" s="315"/>
      <c r="J47" s="315"/>
      <c r="K47" s="315"/>
      <c r="L47" s="315"/>
      <c r="M47" s="315"/>
      <c r="N47" s="315"/>
      <c r="O47" s="776"/>
      <c r="P47" s="776"/>
      <c r="Q47" s="315"/>
      <c r="S47" s="410" t="s">
        <v>261</v>
      </c>
      <c r="T47" s="388" t="str">
        <f t="shared" ref="T47:AD47" si="20">T$5</f>
        <v>2013.3</v>
      </c>
      <c r="U47" s="388" t="str">
        <f t="shared" si="20"/>
        <v>2014.3</v>
      </c>
      <c r="V47" s="388" t="str">
        <f t="shared" si="20"/>
        <v>2015.3</v>
      </c>
      <c r="W47" s="388" t="str">
        <f t="shared" si="20"/>
        <v>2016.3</v>
      </c>
      <c r="X47" s="388" t="str">
        <f t="shared" si="20"/>
        <v>2017.3</v>
      </c>
      <c r="Y47" s="389" t="str">
        <f t="shared" si="20"/>
        <v>2018.3</v>
      </c>
      <c r="Z47" s="388" t="str">
        <f t="shared" si="20"/>
        <v>2019.3</v>
      </c>
      <c r="AA47" s="388" t="str">
        <f t="shared" si="20"/>
        <v>2020.3</v>
      </c>
      <c r="AB47" s="389" t="str">
        <f t="shared" si="20"/>
        <v>2021.3</v>
      </c>
      <c r="AC47" s="388" t="str">
        <f t="shared" si="20"/>
        <v>2022.3</v>
      </c>
      <c r="AD47" s="390" t="str">
        <f t="shared" si="20"/>
        <v>2023.3</v>
      </c>
      <c r="AE47" s="391" t="s">
        <v>128</v>
      </c>
      <c r="AF47" s="391" t="s">
        <v>128</v>
      </c>
    </row>
    <row r="48" spans="1:35" ht="11.25" customHeight="1" thickTop="1">
      <c r="S48" s="411"/>
      <c r="T48" s="412"/>
      <c r="U48" s="412"/>
      <c r="V48" s="412"/>
      <c r="W48" s="412"/>
      <c r="X48" s="412"/>
      <c r="Y48" s="411"/>
      <c r="Z48" s="412"/>
      <c r="AA48" s="412"/>
      <c r="AB48" s="411"/>
      <c r="AC48" s="411"/>
      <c r="AD48" s="413"/>
      <c r="AE48" s="414"/>
      <c r="AF48" s="414"/>
    </row>
    <row r="49" spans="19:33" ht="13.5" thickBot="1">
      <c r="S49" s="411"/>
      <c r="T49" s="412"/>
      <c r="U49" s="412"/>
      <c r="V49" s="412"/>
      <c r="W49" s="412"/>
      <c r="X49" s="771"/>
      <c r="Y49" s="411"/>
      <c r="Z49" s="412"/>
      <c r="AA49" s="771"/>
      <c r="AB49" s="771"/>
      <c r="AC49" s="411"/>
      <c r="AD49" s="413"/>
      <c r="AE49" s="732"/>
      <c r="AF49" s="733"/>
    </row>
    <row r="50" spans="19:33" ht="13.5" thickTop="1">
      <c r="S50" s="416" t="s">
        <v>266</v>
      </c>
      <c r="T50" s="431">
        <v>703418000</v>
      </c>
      <c r="U50" s="431">
        <v>742636000</v>
      </c>
      <c r="V50" s="431">
        <v>718472000</v>
      </c>
      <c r="W50" s="431">
        <v>729251000</v>
      </c>
      <c r="X50" s="327">
        <v>715829500</v>
      </c>
      <c r="Y50" s="432">
        <v>866268500</v>
      </c>
      <c r="Z50" s="431">
        <v>988990500</v>
      </c>
      <c r="AA50" s="349">
        <v>1098114000</v>
      </c>
      <c r="AB50" s="433">
        <v>1133052000</v>
      </c>
      <c r="AC50" s="434">
        <v>1021539750</v>
      </c>
      <c r="AD50" s="435">
        <v>966166500</v>
      </c>
      <c r="AE50" s="350">
        <f>(AD50/AC50-1)*100</f>
        <v>-5.4205673347512917</v>
      </c>
      <c r="AF50" s="347">
        <f>IF(ISERROR(((AD50/T50)^(1/10)-1)*100),"-",((AD50/T50)^(1/10)-1)*100)</f>
        <v>3.2247523848285109</v>
      </c>
    </row>
    <row r="51" spans="19:33">
      <c r="S51" s="417" t="s">
        <v>268</v>
      </c>
      <c r="T51" s="349">
        <v>1821119000</v>
      </c>
      <c r="U51" s="349">
        <v>2124724300</v>
      </c>
      <c r="V51" s="349">
        <v>2296333000</v>
      </c>
      <c r="W51" s="327">
        <v>2380707500</v>
      </c>
      <c r="X51" s="327">
        <v>2454077000</v>
      </c>
      <c r="Y51" s="327">
        <v>3006674000</v>
      </c>
      <c r="Z51" s="327">
        <v>3421328500</v>
      </c>
      <c r="AA51" s="327">
        <v>3607303500</v>
      </c>
      <c r="AB51" s="437">
        <v>3431218000</v>
      </c>
      <c r="AC51" s="438">
        <v>3226880000</v>
      </c>
      <c r="AD51" s="439">
        <v>3185435500</v>
      </c>
      <c r="AE51" s="350">
        <f>(AD51/AC51-1)*100</f>
        <v>-1.2843520676318887</v>
      </c>
      <c r="AF51" s="347">
        <f>IF(ISERROR(((AD51/T51)^(1/10)-1)*100),"-",((AD51/T51)^(1/10)-1)*100)</f>
        <v>5.750650868590701</v>
      </c>
    </row>
    <row r="52" spans="19:33">
      <c r="S52" s="417" t="s">
        <v>269</v>
      </c>
      <c r="T52" s="349">
        <v>2074806200</v>
      </c>
      <c r="U52" s="349">
        <v>2367349100</v>
      </c>
      <c r="V52" s="349">
        <v>2389757600</v>
      </c>
      <c r="W52" s="327">
        <v>2404271400</v>
      </c>
      <c r="X52" s="327">
        <v>2479157100</v>
      </c>
      <c r="Y52" s="327">
        <v>3041244100</v>
      </c>
      <c r="Z52" s="327">
        <v>3629175900</v>
      </c>
      <c r="AA52" s="327">
        <v>3733435100</v>
      </c>
      <c r="AB52" s="437">
        <v>3646687000</v>
      </c>
      <c r="AC52" s="438">
        <v>3467891300</v>
      </c>
      <c r="AD52" s="439">
        <v>3358371800</v>
      </c>
      <c r="AE52" s="350">
        <f>(AD52/AC52-1)*100</f>
        <v>-3.1581007167093111</v>
      </c>
      <c r="AF52" s="347">
        <f>IF(ISERROR(((AD52/T52)^(1/10)-1)*100),"-",((AD52/T52)^(1/10)-1)*100)</f>
        <v>4.9337331572978371</v>
      </c>
    </row>
    <row r="53" spans="19:33">
      <c r="S53" s="417" t="s">
        <v>270</v>
      </c>
      <c r="T53" s="349">
        <v>345410</v>
      </c>
      <c r="U53" s="349">
        <v>370994</v>
      </c>
      <c r="V53" s="349">
        <v>386544</v>
      </c>
      <c r="W53" s="327">
        <v>422180</v>
      </c>
      <c r="X53" s="327">
        <v>421681</v>
      </c>
      <c r="Y53" s="327">
        <v>484381</v>
      </c>
      <c r="Z53" s="327">
        <v>547506</v>
      </c>
      <c r="AA53" s="327">
        <v>570806</v>
      </c>
      <c r="AB53" s="437">
        <v>498651</v>
      </c>
      <c r="AC53" s="438">
        <v>423500</v>
      </c>
      <c r="AD53" s="439">
        <v>428381</v>
      </c>
      <c r="AE53" s="350">
        <f>(AD53/AC53-1)*100</f>
        <v>1.1525383707201797</v>
      </c>
      <c r="AF53" s="347">
        <f>IF(ISERROR(((AD53/T53)^(1/10)-1)*100),"-",((AD53/T53)^(1/10)-1)*100)</f>
        <v>2.1761488076023294</v>
      </c>
      <c r="AG53" s="317" t="s">
        <v>275</v>
      </c>
    </row>
    <row r="54" spans="19:33" ht="13.5" thickBot="1">
      <c r="S54" s="331" t="s">
        <v>271</v>
      </c>
      <c r="T54" s="440">
        <v>239941</v>
      </c>
      <c r="U54" s="440">
        <v>279529</v>
      </c>
      <c r="V54" s="440">
        <v>298453</v>
      </c>
      <c r="W54" s="175">
        <v>313737</v>
      </c>
      <c r="X54" s="175">
        <v>321391</v>
      </c>
      <c r="Y54" s="175">
        <v>387366</v>
      </c>
      <c r="Z54" s="175">
        <v>447061</v>
      </c>
      <c r="AA54" s="175">
        <v>456963</v>
      </c>
      <c r="AB54" s="423">
        <v>408120</v>
      </c>
      <c r="AC54" s="441">
        <v>377018</v>
      </c>
      <c r="AD54" s="424">
        <v>381568</v>
      </c>
      <c r="AE54" s="425">
        <f>(AD54/AC54-1)*100</f>
        <v>1.2068389307672289</v>
      </c>
      <c r="AF54" s="348">
        <f>IF(ISERROR(((AD54/T54)^(1/10)-1)*100),"-",((AD54/T54)^(1/10)-1)*100)</f>
        <v>4.7482432596806179</v>
      </c>
    </row>
    <row r="56" spans="19:33">
      <c r="S56" s="442" t="s">
        <v>272</v>
      </c>
      <c r="T56" s="180" t="e">
        <f t="shared" ref="T56:AD57" si="21">ROUNDDOWN(T7/T44,0)</f>
        <v>#REF!</v>
      </c>
      <c r="U56" s="180" t="e">
        <f t="shared" si="21"/>
        <v>#REF!</v>
      </c>
      <c r="V56" s="180" t="e">
        <f t="shared" si="21"/>
        <v>#REF!</v>
      </c>
      <c r="W56" s="180" t="e">
        <f t="shared" si="21"/>
        <v>#REF!</v>
      </c>
      <c r="X56" s="180" t="e">
        <f t="shared" si="21"/>
        <v>#REF!</v>
      </c>
      <c r="Y56" s="180" t="e">
        <f t="shared" si="21"/>
        <v>#REF!</v>
      </c>
      <c r="Z56" s="180" t="e">
        <f t="shared" si="21"/>
        <v>#REF!</v>
      </c>
      <c r="AA56" s="180" t="e">
        <f t="shared" si="21"/>
        <v>#REF!</v>
      </c>
      <c r="AB56" s="180" t="e">
        <f t="shared" si="21"/>
        <v>#REF!</v>
      </c>
      <c r="AC56" s="180" t="e">
        <f t="shared" si="21"/>
        <v>#REF!</v>
      </c>
      <c r="AD56" s="180" t="e">
        <f>ROUNDDOWN(AD7/AD44,0)</f>
        <v>#REF!</v>
      </c>
      <c r="AE56" s="443" t="e">
        <f>AD56/AC56*100</f>
        <v>#REF!</v>
      </c>
      <c r="AF56" s="444" t="str">
        <f>IF(ISERROR(((AD56/T56)^(1/10)-1)*100),"-",((AD56/T56)^(1/10)-1)*100)</f>
        <v>-</v>
      </c>
    </row>
    <row r="57" spans="19:33">
      <c r="S57" s="442" t="s">
        <v>273</v>
      </c>
      <c r="T57" s="180" t="e">
        <f t="shared" si="21"/>
        <v>#REF!</v>
      </c>
      <c r="U57" s="180" t="e">
        <f t="shared" si="21"/>
        <v>#REF!</v>
      </c>
      <c r="V57" s="180" t="e">
        <f t="shared" si="21"/>
        <v>#REF!</v>
      </c>
      <c r="W57" s="180" t="e">
        <f t="shared" si="21"/>
        <v>#REF!</v>
      </c>
      <c r="X57" s="180" t="e">
        <f t="shared" si="21"/>
        <v>#REF!</v>
      </c>
      <c r="Y57" s="180" t="e">
        <f t="shared" si="21"/>
        <v>#REF!</v>
      </c>
      <c r="Z57" s="180" t="e">
        <f t="shared" si="21"/>
        <v>#REF!</v>
      </c>
      <c r="AA57" s="180" t="e">
        <f t="shared" si="21"/>
        <v>#REF!</v>
      </c>
      <c r="AB57" s="180" t="e">
        <f t="shared" si="21"/>
        <v>#REF!</v>
      </c>
      <c r="AC57" s="180" t="e">
        <f t="shared" si="21"/>
        <v>#REF!</v>
      </c>
      <c r="AD57" s="180" t="e">
        <f t="shared" si="21"/>
        <v>#REF!</v>
      </c>
      <c r="AE57" s="443" t="e">
        <f>AD57/AC57*100</f>
        <v>#REF!</v>
      </c>
      <c r="AF57" s="444" t="str">
        <f>IF(ISERROR(((AD57/T57)^(1/10)-1)*100),"-",((AD57/T57)^(1/10)-1)*100)</f>
        <v>-</v>
      </c>
    </row>
    <row r="58" spans="19:33">
      <c r="S58" s="442" t="s">
        <v>274</v>
      </c>
      <c r="T58" s="180" t="e">
        <f t="shared" ref="T58:AD58" si="22">ROUNDDOWN(T9/T45,0)</f>
        <v>#REF!</v>
      </c>
      <c r="U58" s="180" t="e">
        <f t="shared" si="22"/>
        <v>#REF!</v>
      </c>
      <c r="V58" s="180" t="e">
        <f t="shared" si="22"/>
        <v>#REF!</v>
      </c>
      <c r="W58" s="180" t="e">
        <f t="shared" si="22"/>
        <v>#REF!</v>
      </c>
      <c r="X58" s="180" t="e">
        <f t="shared" si="22"/>
        <v>#REF!</v>
      </c>
      <c r="Y58" s="180" t="e">
        <f t="shared" si="22"/>
        <v>#REF!</v>
      </c>
      <c r="Z58" s="180" t="e">
        <f t="shared" si="22"/>
        <v>#REF!</v>
      </c>
      <c r="AA58" s="180" t="e">
        <f t="shared" si="22"/>
        <v>#REF!</v>
      </c>
      <c r="AB58" s="180" t="e">
        <f t="shared" si="22"/>
        <v>#REF!</v>
      </c>
      <c r="AC58" s="180" t="e">
        <f t="shared" si="22"/>
        <v>#REF!</v>
      </c>
      <c r="AD58" s="180" t="e">
        <f t="shared" si="22"/>
        <v>#REF!</v>
      </c>
      <c r="AE58" s="443" t="e">
        <f>AD58/AC58*100</f>
        <v>#REF!</v>
      </c>
      <c r="AF58" s="444" t="str">
        <f>IF(ISERROR(((AD58/T58)^(1/10)-1)*100),"-",((AD58/T58)^(1/10)-1)*100)</f>
        <v>-</v>
      </c>
    </row>
    <row r="60" spans="19:33">
      <c r="S60" s="317" t="s">
        <v>131</v>
      </c>
    </row>
    <row r="61" spans="19:33">
      <c r="S61" s="317" t="s">
        <v>276</v>
      </c>
    </row>
    <row r="62" spans="19:33">
      <c r="S62" s="317" t="s">
        <v>277</v>
      </c>
    </row>
    <row r="63" spans="19:33">
      <c r="S63" s="317" t="s">
        <v>278</v>
      </c>
    </row>
    <row r="64" spans="19:33">
      <c r="S64" s="317" t="s">
        <v>279</v>
      </c>
    </row>
    <row r="65" spans="19:19">
      <c r="S65" s="317" t="s">
        <v>280</v>
      </c>
    </row>
    <row r="66" spans="19:19">
      <c r="S66" s="317" t="s">
        <v>281</v>
      </c>
    </row>
    <row r="67" spans="19:19">
      <c r="S67" s="317" t="s">
        <v>282</v>
      </c>
    </row>
    <row r="68" spans="19:19">
      <c r="S68" s="317" t="s">
        <v>283</v>
      </c>
    </row>
    <row r="69" spans="19:19">
      <c r="S69" s="317" t="s">
        <v>284</v>
      </c>
    </row>
    <row r="70" spans="19:19">
      <c r="S70" s="317" t="s">
        <v>285</v>
      </c>
    </row>
    <row r="71" spans="19:19">
      <c r="S71" s="317" t="s">
        <v>286</v>
      </c>
    </row>
    <row r="74" spans="19:19">
      <c r="S74" s="317" t="s">
        <v>287</v>
      </c>
    </row>
  </sheetData>
  <sheetProtection algorithmName="SHA-512" hashValue="sTT1WwJ2BuhP9XhD0x5DMHaROnH+I4BaBLtlzHPvSk8Urz7S6Tvn4VXacNr30mAw7PLM42b0pp305lX9ILsqrQ==" saltValue="ABHRjAAymS01tmOIohf6LQ==" spinCount="100000" sheet="1" objects="1" scenarios="1" autoFilter="0"/>
  <mergeCells count="49">
    <mergeCell ref="H5:H6"/>
    <mergeCell ref="B5:C6"/>
    <mergeCell ref="D5:D6"/>
    <mergeCell ref="E5:E6"/>
    <mergeCell ref="F5:F6"/>
    <mergeCell ref="G5:G6"/>
    <mergeCell ref="W16:W17"/>
    <mergeCell ref="I5:I6"/>
    <mergeCell ref="J5:J6"/>
    <mergeCell ref="K5:K6"/>
    <mergeCell ref="L5:L6"/>
    <mergeCell ref="M5:M6"/>
    <mergeCell ref="N5:N6"/>
    <mergeCell ref="S5:S6"/>
    <mergeCell ref="S16:S17"/>
    <mergeCell ref="T16:T17"/>
    <mergeCell ref="U16:U17"/>
    <mergeCell ref="V16:V17"/>
    <mergeCell ref="AD16:AD17"/>
    <mergeCell ref="B28:C29"/>
    <mergeCell ref="D28:D29"/>
    <mergeCell ref="E28:E29"/>
    <mergeCell ref="F28:F29"/>
    <mergeCell ref="G28:G29"/>
    <mergeCell ref="H28:H29"/>
    <mergeCell ref="I28:I29"/>
    <mergeCell ref="J28:J29"/>
    <mergeCell ref="K28:K29"/>
    <mergeCell ref="X16:X17"/>
    <mergeCell ref="Y16:Y17"/>
    <mergeCell ref="Z16:Z17"/>
    <mergeCell ref="AA16:AA17"/>
    <mergeCell ref="AB16:AB17"/>
    <mergeCell ref="AC16:AC17"/>
    <mergeCell ref="L28:L29"/>
    <mergeCell ref="M28:M29"/>
    <mergeCell ref="N28:N29"/>
    <mergeCell ref="B36:C37"/>
    <mergeCell ref="D36:D37"/>
    <mergeCell ref="E36:E37"/>
    <mergeCell ref="F36:F37"/>
    <mergeCell ref="G36:G37"/>
    <mergeCell ref="H36:H37"/>
    <mergeCell ref="I36:I37"/>
    <mergeCell ref="J36:J37"/>
    <mergeCell ref="K36:K37"/>
    <mergeCell ref="L36:L37"/>
    <mergeCell ref="M36:M37"/>
    <mergeCell ref="N36:N37"/>
  </mergeCells>
  <phoneticPr fontId="22"/>
  <conditionalFormatting sqref="T13:AD13">
    <cfRule type="cellIs" dxfId="4" priority="1" stopIfTrue="1" operator="notEqual">
      <formula>SUM(T7:T12)</formula>
    </cfRule>
  </conditionalFormatting>
  <printOptions horizontalCentered="1" verticalCentered="1"/>
  <pageMargins left="0" right="0" top="0" bottom="0" header="0" footer="0"/>
  <pageSetup paperSize="9" scale="74"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O42"/>
  <sheetViews>
    <sheetView view="pageBreakPreview" zoomScaleNormal="100" zoomScaleSheetLayoutView="100" workbookViewId="0"/>
  </sheetViews>
  <sheetFormatPr defaultColWidth="9.85546875" defaultRowHeight="12"/>
  <cols>
    <col min="1" max="1" width="10.85546875" style="448" customWidth="1"/>
    <col min="2" max="2" width="28.5703125" style="448" customWidth="1"/>
    <col min="3" max="15" width="9.85546875" style="448" customWidth="1"/>
    <col min="16" max="16" width="11.140625" style="448" customWidth="1"/>
    <col min="17" max="17" width="9" style="448" customWidth="1"/>
    <col min="18" max="16384" width="9.85546875" style="448"/>
  </cols>
  <sheetData>
    <row r="1" spans="1:15" ht="52.5" customHeight="1"/>
    <row r="2" spans="1:15" ht="16.5">
      <c r="A2" s="449"/>
    </row>
    <row r="4" spans="1:15" ht="18.75" customHeight="1">
      <c r="B4" s="195"/>
      <c r="C4" s="195"/>
      <c r="D4" s="195"/>
      <c r="E4" s="195"/>
      <c r="F4" s="195"/>
      <c r="G4" s="195"/>
      <c r="H4" s="195"/>
      <c r="I4" s="195"/>
      <c r="J4" s="195"/>
      <c r="K4" s="195"/>
      <c r="L4" s="195"/>
      <c r="M4" s="162"/>
      <c r="N4" s="162"/>
      <c r="O4" s="783" t="s">
        <v>551</v>
      </c>
    </row>
    <row r="5" spans="1:15" ht="24" customHeight="1">
      <c r="B5" s="1157"/>
      <c r="C5" s="1159" t="s">
        <v>58</v>
      </c>
      <c r="D5" s="1022" t="s">
        <v>45</v>
      </c>
      <c r="E5" s="1022" t="s">
        <v>46</v>
      </c>
      <c r="F5" s="1022" t="s">
        <v>47</v>
      </c>
      <c r="G5" s="1022" t="s">
        <v>48</v>
      </c>
      <c r="H5" s="1022" t="s">
        <v>59</v>
      </c>
      <c r="I5" s="1022" t="s">
        <v>77</v>
      </c>
      <c r="J5" s="1022" t="s">
        <v>79</v>
      </c>
      <c r="K5" s="1022" t="s">
        <v>86</v>
      </c>
      <c r="L5" s="1022" t="s">
        <v>415</v>
      </c>
      <c r="M5" s="1069" t="s">
        <v>785</v>
      </c>
      <c r="N5" s="199" t="s">
        <v>148</v>
      </c>
      <c r="O5" s="200" t="s">
        <v>142</v>
      </c>
    </row>
    <row r="6" spans="1:15" ht="18.95" customHeight="1">
      <c r="B6" s="1158"/>
      <c r="C6" s="1023"/>
      <c r="D6" s="1023"/>
      <c r="E6" s="1023"/>
      <c r="F6" s="1023"/>
      <c r="G6" s="1023"/>
      <c r="H6" s="1023"/>
      <c r="I6" s="1023"/>
      <c r="J6" s="1023"/>
      <c r="K6" s="1023"/>
      <c r="L6" s="1023"/>
      <c r="M6" s="1153"/>
      <c r="N6" s="149" t="s">
        <v>103</v>
      </c>
      <c r="O6" s="137" t="s">
        <v>101</v>
      </c>
    </row>
    <row r="7" spans="1:15" ht="30" customHeight="1">
      <c r="B7" s="798" t="s">
        <v>552</v>
      </c>
      <c r="C7" s="263">
        <v>345410</v>
      </c>
      <c r="D7" s="263">
        <v>370994</v>
      </c>
      <c r="E7" s="263">
        <v>386544</v>
      </c>
      <c r="F7" s="263">
        <v>422180</v>
      </c>
      <c r="G7" s="271">
        <v>421681</v>
      </c>
      <c r="H7" s="271">
        <v>484381</v>
      </c>
      <c r="I7" s="271">
        <v>547506</v>
      </c>
      <c r="J7" s="271">
        <v>570806</v>
      </c>
      <c r="K7" s="271">
        <v>498651</v>
      </c>
      <c r="L7" s="271">
        <v>423500</v>
      </c>
      <c r="M7" s="271">
        <v>428381</v>
      </c>
      <c r="N7" s="326">
        <v>1.1525383707201797</v>
      </c>
      <c r="O7" s="326">
        <v>2.1761488076023294</v>
      </c>
    </row>
    <row r="8" spans="1:15" ht="30" customHeight="1">
      <c r="B8" s="798" t="s">
        <v>553</v>
      </c>
      <c r="C8" s="263">
        <v>239941</v>
      </c>
      <c r="D8" s="263">
        <v>279529</v>
      </c>
      <c r="E8" s="263">
        <v>298453</v>
      </c>
      <c r="F8" s="263">
        <v>313737</v>
      </c>
      <c r="G8" s="271">
        <v>321391</v>
      </c>
      <c r="H8" s="271">
        <v>387366</v>
      </c>
      <c r="I8" s="271">
        <v>447061</v>
      </c>
      <c r="J8" s="271">
        <v>456963</v>
      </c>
      <c r="K8" s="271">
        <v>408120</v>
      </c>
      <c r="L8" s="271">
        <v>377018</v>
      </c>
      <c r="M8" s="271">
        <v>381568</v>
      </c>
      <c r="N8" s="326">
        <v>1.2068389307672289</v>
      </c>
      <c r="O8" s="310">
        <v>4.7482432596806179</v>
      </c>
    </row>
    <row r="9" spans="1:15" ht="30" customHeight="1">
      <c r="B9" s="799" t="s">
        <v>554</v>
      </c>
      <c r="C9" s="450">
        <v>69.465562664659387</v>
      </c>
      <c r="D9" s="450">
        <v>75.345962468395712</v>
      </c>
      <c r="E9" s="450">
        <v>77.210615091684247</v>
      </c>
      <c r="F9" s="450">
        <v>74.313562935240896</v>
      </c>
      <c r="G9" s="451">
        <v>76.216618723632322</v>
      </c>
      <c r="H9" s="451">
        <v>79.971344871082877</v>
      </c>
      <c r="I9" s="451">
        <v>81.654082329691363</v>
      </c>
      <c r="J9" s="451">
        <v>80.05574573497826</v>
      </c>
      <c r="K9" s="451">
        <v>81.844817317121596</v>
      </c>
      <c r="L9" s="451">
        <v>89.024321133412045</v>
      </c>
      <c r="M9" s="450">
        <v>89.072111041339369</v>
      </c>
      <c r="N9" s="446" t="s">
        <v>53</v>
      </c>
      <c r="O9" s="446" t="s">
        <v>53</v>
      </c>
    </row>
    <row r="10" spans="1:15" ht="12" customHeight="1">
      <c r="B10" s="455"/>
    </row>
    <row r="11" spans="1:15" ht="12" customHeight="1">
      <c r="B11" s="232"/>
    </row>
    <row r="12" spans="1:15" ht="12" customHeight="1">
      <c r="B12" s="211"/>
    </row>
    <row r="13" spans="1:15" ht="12" customHeight="1">
      <c r="B13" s="453"/>
    </row>
    <row r="14" spans="1:15" ht="15.95" customHeight="1">
      <c r="B14" s="195"/>
      <c r="C14" s="452"/>
      <c r="D14" s="452"/>
      <c r="E14" s="452"/>
      <c r="F14" s="452"/>
      <c r="G14" s="452"/>
      <c r="H14" s="452"/>
      <c r="I14" s="452"/>
      <c r="J14" s="452"/>
      <c r="K14" s="452"/>
      <c r="L14" s="452"/>
      <c r="M14" s="151"/>
    </row>
    <row r="15" spans="1:15" ht="15.95" customHeight="1">
      <c r="B15" s="151"/>
      <c r="C15" s="452"/>
      <c r="D15" s="452"/>
      <c r="E15" s="452"/>
      <c r="F15" s="452"/>
      <c r="G15" s="452"/>
      <c r="H15" s="452"/>
      <c r="I15" s="452"/>
      <c r="J15" s="452"/>
      <c r="K15" s="452"/>
      <c r="L15" s="452"/>
      <c r="M15" s="151"/>
    </row>
    <row r="16" spans="1:15" ht="15.95" customHeight="1"/>
    <row r="17" ht="15.95" customHeight="1"/>
    <row r="18" ht="15.95" customHeight="1"/>
    <row r="19" ht="15.95" customHeight="1"/>
    <row r="20" ht="15.95" customHeight="1"/>
    <row r="21" ht="15.95" customHeight="1"/>
    <row r="22" ht="15.95" customHeight="1"/>
    <row r="23" ht="15.95" customHeight="1"/>
    <row r="24" ht="15.95" customHeight="1"/>
    <row r="25" ht="15.95" customHeight="1"/>
    <row r="26" ht="15.95" customHeight="1"/>
    <row r="27" ht="15.95" customHeight="1"/>
    <row r="28" ht="15.95" customHeight="1"/>
    <row r="29" ht="15.95" customHeight="1"/>
    <row r="30" ht="15.95" customHeight="1"/>
    <row r="31" ht="15.95" customHeight="1"/>
    <row r="32" ht="15.95" customHeight="1"/>
    <row r="33" spans="2:4" ht="12" customHeight="1"/>
    <row r="34" spans="2:4" ht="12" customHeight="1"/>
    <row r="35" spans="2:4" ht="8.1" customHeight="1"/>
    <row r="37" spans="2:4" ht="8.1" customHeight="1">
      <c r="B37" s="453"/>
    </row>
    <row r="38" spans="2:4">
      <c r="B38" s="453"/>
    </row>
    <row r="39" spans="2:4">
      <c r="B39" s="453"/>
    </row>
    <row r="40" spans="2:4" ht="14.25" customHeight="1">
      <c r="D40" s="454"/>
    </row>
    <row r="41" spans="2:4" ht="9" customHeight="1"/>
    <row r="42" spans="2:4" ht="14.25" customHeight="1"/>
  </sheetData>
  <sheetProtection algorithmName="SHA-512" hashValue="TN0fg3dfAMhYYXqv4dOQuJfnzht4H4G51wKLNioV0vxMYLifpmw3ZVDfjPE8VOLVBecj4/1kvTz49XXNRf9TMQ==" saltValue="WMFK5JrezHk2snDEZVGCUg==" spinCount="100000" sheet="1" objects="1" scenarios="1" autoFilter="0"/>
  <mergeCells count="12">
    <mergeCell ref="M5:M6"/>
    <mergeCell ref="L5:L6"/>
    <mergeCell ref="K5:K6"/>
    <mergeCell ref="J5:J6"/>
    <mergeCell ref="C5:C6"/>
    <mergeCell ref="B5:B6"/>
    <mergeCell ref="I5:I6"/>
    <mergeCell ref="H5:H6"/>
    <mergeCell ref="G5:G6"/>
    <mergeCell ref="F5:F6"/>
    <mergeCell ref="D5:D6"/>
    <mergeCell ref="E5:E6"/>
  </mergeCells>
  <phoneticPr fontId="13"/>
  <printOptions horizontalCentered="1" verticalCentered="1"/>
  <pageMargins left="0" right="0" top="0" bottom="0" header="0" footer="0"/>
  <pageSetup paperSize="9" scale="9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T41"/>
  <sheetViews>
    <sheetView view="pageBreakPreview" zoomScaleNormal="85" zoomScaleSheetLayoutView="100" workbookViewId="0">
      <selection activeCell="M18" sqref="M18"/>
    </sheetView>
  </sheetViews>
  <sheetFormatPr defaultColWidth="9.140625" defaultRowHeight="12.75"/>
  <cols>
    <col min="1" max="1" width="10.85546875" style="457" customWidth="1"/>
    <col min="2" max="2" width="3.140625" style="457" customWidth="1"/>
    <col min="3" max="3" width="21.140625" style="457" customWidth="1"/>
    <col min="4" max="4" width="17.42578125" style="457" customWidth="1"/>
    <col min="5" max="17" width="8.85546875" style="457" customWidth="1"/>
    <col min="18" max="18" width="10" style="457" customWidth="1"/>
    <col min="19" max="19" width="8.140625" style="457" customWidth="1"/>
    <col min="20" max="16384" width="9.140625" style="457"/>
  </cols>
  <sheetData>
    <row r="1" spans="1:20" ht="53.25" customHeight="1">
      <c r="A1" s="456"/>
      <c r="B1" s="456"/>
      <c r="C1" s="456"/>
      <c r="D1" s="456"/>
      <c r="E1" s="456"/>
      <c r="F1" s="456"/>
      <c r="G1" s="456"/>
      <c r="H1" s="456"/>
      <c r="I1" s="456"/>
      <c r="J1" s="456"/>
      <c r="K1" s="456"/>
      <c r="L1" s="456"/>
      <c r="M1" s="456"/>
      <c r="N1" s="456"/>
      <c r="O1" s="456"/>
      <c r="P1" s="456"/>
      <c r="Q1" s="456"/>
      <c r="R1" s="456"/>
    </row>
    <row r="2" spans="1:20" ht="19.5" customHeight="1">
      <c r="A2" s="456"/>
      <c r="B2" s="458"/>
      <c r="C2" s="459"/>
      <c r="D2" s="459"/>
      <c r="E2" s="456"/>
      <c r="F2" s="456"/>
      <c r="G2" s="456"/>
      <c r="H2" s="456"/>
      <c r="I2" s="456"/>
      <c r="J2" s="456"/>
      <c r="K2" s="456"/>
      <c r="L2" s="456"/>
      <c r="M2" s="456"/>
      <c r="N2" s="456"/>
      <c r="O2" s="456"/>
      <c r="P2" s="456"/>
      <c r="Q2" s="456"/>
      <c r="R2" s="456"/>
    </row>
    <row r="3" spans="1:20" ht="24.75" customHeight="1">
      <c r="A3" s="456"/>
      <c r="B3" s="456"/>
      <c r="C3" s="456"/>
      <c r="D3" s="456"/>
      <c r="E3" s="456"/>
      <c r="F3" s="456"/>
      <c r="G3" s="456"/>
      <c r="H3" s="456"/>
      <c r="I3" s="456"/>
      <c r="J3" s="456"/>
      <c r="K3" s="456"/>
      <c r="L3" s="456"/>
      <c r="M3" s="456"/>
      <c r="N3" s="456"/>
      <c r="O3" s="456"/>
      <c r="P3" s="456"/>
      <c r="Q3" s="456"/>
      <c r="R3" s="456"/>
    </row>
    <row r="4" spans="1:20" ht="22.5" customHeight="1">
      <c r="A4" s="456"/>
      <c r="B4" s="456"/>
      <c r="C4" s="456"/>
      <c r="D4" s="456"/>
      <c r="E4" s="460"/>
      <c r="F4" s="460"/>
      <c r="G4" s="460"/>
      <c r="H4" s="460"/>
      <c r="I4" s="460"/>
      <c r="J4" s="456"/>
      <c r="K4" s="456"/>
      <c r="L4" s="456"/>
      <c r="M4" s="456"/>
      <c r="N4" s="456"/>
      <c r="O4" s="456"/>
      <c r="P4" s="162"/>
      <c r="Q4" s="161" t="s">
        <v>295</v>
      </c>
      <c r="R4" s="456"/>
      <c r="T4" s="989"/>
    </row>
    <row r="5" spans="1:20" ht="24" customHeight="1">
      <c r="A5" s="456"/>
      <c r="B5" s="1052"/>
      <c r="C5" s="1052"/>
      <c r="D5" s="1052"/>
      <c r="E5" s="1186" t="s">
        <v>58</v>
      </c>
      <c r="F5" s="1184" t="s">
        <v>45</v>
      </c>
      <c r="G5" s="1184" t="s">
        <v>46</v>
      </c>
      <c r="H5" s="1184" t="s">
        <v>47</v>
      </c>
      <c r="I5" s="1184" t="s">
        <v>48</v>
      </c>
      <c r="J5" s="1184" t="s">
        <v>59</v>
      </c>
      <c r="K5" s="1184" t="s">
        <v>77</v>
      </c>
      <c r="L5" s="1184" t="s">
        <v>79</v>
      </c>
      <c r="M5" s="1184" t="s">
        <v>86</v>
      </c>
      <c r="N5" s="1184" t="s">
        <v>415</v>
      </c>
      <c r="O5" s="1180" t="s">
        <v>785</v>
      </c>
      <c r="P5" s="199" t="s">
        <v>148</v>
      </c>
      <c r="Q5" s="200" t="s">
        <v>142</v>
      </c>
      <c r="R5" s="461"/>
      <c r="S5" s="988"/>
      <c r="T5" s="989"/>
    </row>
    <row r="6" spans="1:20" ht="18.95" customHeight="1">
      <c r="A6" s="456"/>
      <c r="B6" s="1191"/>
      <c r="C6" s="1191"/>
      <c r="D6" s="1191"/>
      <c r="E6" s="1185"/>
      <c r="F6" s="1185"/>
      <c r="G6" s="1185"/>
      <c r="H6" s="1185"/>
      <c r="I6" s="1185"/>
      <c r="J6" s="1185"/>
      <c r="K6" s="1185"/>
      <c r="L6" s="1185"/>
      <c r="M6" s="1185"/>
      <c r="N6" s="1185"/>
      <c r="O6" s="1181"/>
      <c r="P6" s="118" t="s">
        <v>103</v>
      </c>
      <c r="Q6" s="119" t="s">
        <v>101</v>
      </c>
      <c r="R6" s="461"/>
      <c r="S6" s="462"/>
      <c r="T6" s="989"/>
    </row>
    <row r="7" spans="1:20" ht="20.100000000000001" customHeight="1">
      <c r="A7" s="456"/>
      <c r="B7" s="463" t="s">
        <v>289</v>
      </c>
      <c r="C7" s="463"/>
      <c r="D7" s="463"/>
      <c r="E7" s="478">
        <v>45139</v>
      </c>
      <c r="F7" s="478">
        <v>45712</v>
      </c>
      <c r="G7" s="478">
        <v>46307</v>
      </c>
      <c r="H7" s="478">
        <v>46850</v>
      </c>
      <c r="I7" s="478">
        <v>47111</v>
      </c>
      <c r="J7" s="478">
        <v>47362</v>
      </c>
      <c r="K7" s="478">
        <v>48723</v>
      </c>
      <c r="L7" s="478">
        <v>48182</v>
      </c>
      <c r="M7" s="478">
        <v>48058</v>
      </c>
      <c r="N7" s="478">
        <v>48362</v>
      </c>
      <c r="O7" s="478">
        <v>48490</v>
      </c>
      <c r="P7" s="479">
        <v>0.26467060915595919</v>
      </c>
      <c r="Q7" s="479">
        <v>0.71867992996885732</v>
      </c>
      <c r="R7" s="461"/>
      <c r="S7" s="464"/>
      <c r="T7" s="989"/>
    </row>
    <row r="8" spans="1:20" ht="20.100000000000001" customHeight="1">
      <c r="A8" s="456"/>
      <c r="B8" s="465" t="s">
        <v>562</v>
      </c>
      <c r="C8" s="465"/>
      <c r="D8" s="465"/>
      <c r="E8" s="480">
        <v>27072</v>
      </c>
      <c r="F8" s="480">
        <v>28007</v>
      </c>
      <c r="G8" s="480">
        <v>28815</v>
      </c>
      <c r="H8" s="480">
        <v>29512</v>
      </c>
      <c r="I8" s="480">
        <v>29966</v>
      </c>
      <c r="J8" s="480">
        <v>30337</v>
      </c>
      <c r="K8" s="480">
        <v>31639</v>
      </c>
      <c r="L8" s="480">
        <v>31998</v>
      </c>
      <c r="M8" s="480">
        <v>32538</v>
      </c>
      <c r="N8" s="480">
        <v>33359</v>
      </c>
      <c r="O8" s="480">
        <v>33934</v>
      </c>
      <c r="P8" s="481">
        <v>1.7236727719655898</v>
      </c>
      <c r="Q8" s="481">
        <v>2.2848874013646103</v>
      </c>
      <c r="R8" s="461"/>
      <c r="S8" s="464"/>
      <c r="T8" s="989"/>
    </row>
    <row r="9" spans="1:20" ht="20.100000000000001" customHeight="1">
      <c r="A9" s="456"/>
      <c r="B9" s="466" t="s">
        <v>290</v>
      </c>
      <c r="C9" s="466"/>
      <c r="D9" s="467"/>
      <c r="E9" s="482">
        <v>3651</v>
      </c>
      <c r="F9" s="482">
        <v>3486</v>
      </c>
      <c r="G9" s="482">
        <v>3291</v>
      </c>
      <c r="H9" s="482">
        <v>3101</v>
      </c>
      <c r="I9" s="482">
        <v>2894</v>
      </c>
      <c r="J9" s="482">
        <v>2623</v>
      </c>
      <c r="K9" s="482">
        <v>2468</v>
      </c>
      <c r="L9" s="482">
        <v>2342</v>
      </c>
      <c r="M9" s="482">
        <v>2197</v>
      </c>
      <c r="N9" s="482">
        <v>2081</v>
      </c>
      <c r="O9" s="482">
        <v>1981</v>
      </c>
      <c r="P9" s="483">
        <v>-4.8053820278712189</v>
      </c>
      <c r="Q9" s="483">
        <v>-5.9308403697895473</v>
      </c>
      <c r="R9" s="456"/>
      <c r="S9" s="989"/>
      <c r="T9" s="989"/>
    </row>
    <row r="10" spans="1:20" ht="11.25" customHeight="1">
      <c r="A10" s="456"/>
      <c r="B10" s="139"/>
      <c r="C10" s="226"/>
      <c r="D10" s="226"/>
      <c r="E10" s="468"/>
      <c r="F10" s="468"/>
      <c r="G10" s="469"/>
      <c r="H10" s="469"/>
      <c r="I10" s="469"/>
      <c r="J10" s="469"/>
      <c r="K10" s="456"/>
      <c r="L10" s="456"/>
      <c r="M10" s="456"/>
      <c r="N10" s="456"/>
      <c r="O10" s="456"/>
      <c r="P10" s="456"/>
      <c r="Q10" s="456"/>
      <c r="R10" s="456"/>
    </row>
    <row r="11" spans="1:20" ht="12" customHeight="1">
      <c r="A11" s="456"/>
      <c r="B11" s="139"/>
      <c r="C11" s="226"/>
      <c r="D11" s="226"/>
      <c r="E11" s="468"/>
      <c r="F11" s="468"/>
      <c r="G11" s="469"/>
      <c r="H11" s="469"/>
      <c r="I11" s="469"/>
      <c r="J11" s="469"/>
      <c r="K11" s="456"/>
      <c r="L11" s="456"/>
      <c r="M11" s="456"/>
      <c r="N11" s="456"/>
      <c r="O11" s="456"/>
      <c r="P11" s="456"/>
      <c r="Q11" s="456"/>
      <c r="R11" s="456"/>
    </row>
    <row r="12" spans="1:20" ht="11.25" customHeight="1">
      <c r="A12" s="456"/>
      <c r="B12" s="456"/>
      <c r="C12" s="456"/>
      <c r="D12" s="456"/>
      <c r="E12" s="456"/>
      <c r="F12" s="456"/>
      <c r="G12" s="456"/>
      <c r="H12" s="456"/>
      <c r="I12" s="456"/>
      <c r="J12" s="456"/>
      <c r="K12" s="456"/>
      <c r="L12" s="456"/>
      <c r="M12" s="456"/>
      <c r="N12" s="456"/>
      <c r="O12" s="456"/>
      <c r="P12" s="162"/>
      <c r="Q12" s="161" t="s">
        <v>220</v>
      </c>
      <c r="R12" s="456"/>
    </row>
    <row r="13" spans="1:20" ht="24" customHeight="1">
      <c r="A13" s="456"/>
      <c r="B13" s="1182"/>
      <c r="C13" s="1182"/>
      <c r="D13" s="1182"/>
      <c r="E13" s="1186" t="s">
        <v>58</v>
      </c>
      <c r="F13" s="1184" t="s">
        <v>45</v>
      </c>
      <c r="G13" s="1184" t="s">
        <v>46</v>
      </c>
      <c r="H13" s="1184" t="s">
        <v>47</v>
      </c>
      <c r="I13" s="1184" t="s">
        <v>48</v>
      </c>
      <c r="J13" s="1184" t="s">
        <v>59</v>
      </c>
      <c r="K13" s="1184" t="s">
        <v>77</v>
      </c>
      <c r="L13" s="1184" t="s">
        <v>79</v>
      </c>
      <c r="M13" s="1184" t="s">
        <v>86</v>
      </c>
      <c r="N13" s="1184" t="s">
        <v>415</v>
      </c>
      <c r="O13" s="1180" t="s">
        <v>785</v>
      </c>
      <c r="P13" s="199" t="s">
        <v>148</v>
      </c>
      <c r="Q13" s="200" t="s">
        <v>142</v>
      </c>
      <c r="R13" s="456"/>
    </row>
    <row r="14" spans="1:20" ht="18.95" customHeight="1">
      <c r="A14" s="456"/>
      <c r="B14" s="1183"/>
      <c r="C14" s="1183"/>
      <c r="D14" s="1183"/>
      <c r="E14" s="1185"/>
      <c r="F14" s="1185"/>
      <c r="G14" s="1185"/>
      <c r="H14" s="1185"/>
      <c r="I14" s="1185"/>
      <c r="J14" s="1185"/>
      <c r="K14" s="1185"/>
      <c r="L14" s="1185"/>
      <c r="M14" s="1185"/>
      <c r="N14" s="1185"/>
      <c r="O14" s="1181"/>
      <c r="P14" s="118" t="s">
        <v>103</v>
      </c>
      <c r="Q14" s="137" t="s">
        <v>101</v>
      </c>
      <c r="R14" s="456"/>
    </row>
    <row r="15" spans="1:20" ht="20.100000000000001" customHeight="1">
      <c r="A15" s="456"/>
      <c r="B15" s="470"/>
      <c r="C15" s="1187" t="s">
        <v>563</v>
      </c>
      <c r="D15" s="1188"/>
      <c r="E15" s="484">
        <v>371633</v>
      </c>
      <c r="F15" s="484">
        <v>398018</v>
      </c>
      <c r="G15" s="484">
        <v>387818</v>
      </c>
      <c r="H15" s="484">
        <v>396216</v>
      </c>
      <c r="I15" s="484">
        <v>390202</v>
      </c>
      <c r="J15" s="484">
        <v>404131</v>
      </c>
      <c r="K15" s="485">
        <v>441813</v>
      </c>
      <c r="L15" s="485">
        <v>487052</v>
      </c>
      <c r="M15" s="485">
        <v>557126</v>
      </c>
      <c r="N15" s="485">
        <v>579983</v>
      </c>
      <c r="O15" s="485">
        <v>580673</v>
      </c>
      <c r="P15" s="486">
        <v>0.11896900426391355</v>
      </c>
      <c r="Q15" s="487">
        <v>4.5638911080761124</v>
      </c>
      <c r="R15" s="456"/>
    </row>
    <row r="16" spans="1:20" ht="20.100000000000001" customHeight="1">
      <c r="A16" s="456"/>
      <c r="B16" s="470"/>
      <c r="C16" s="1189" t="s">
        <v>291</v>
      </c>
      <c r="D16" s="1190"/>
      <c r="E16" s="488">
        <v>369980</v>
      </c>
      <c r="F16" s="488">
        <v>401639</v>
      </c>
      <c r="G16" s="488">
        <v>386451</v>
      </c>
      <c r="H16" s="488">
        <v>366910</v>
      </c>
      <c r="I16" s="488">
        <v>352147</v>
      </c>
      <c r="J16" s="488">
        <v>350897</v>
      </c>
      <c r="K16" s="488">
        <v>371191</v>
      </c>
      <c r="L16" s="488">
        <v>364147</v>
      </c>
      <c r="M16" s="488">
        <v>343303</v>
      </c>
      <c r="N16" s="488">
        <v>363466</v>
      </c>
      <c r="O16" s="488">
        <v>377795</v>
      </c>
      <c r="P16" s="489">
        <v>3.9423219778466301</v>
      </c>
      <c r="Q16" s="490">
        <v>0.20924631860925746</v>
      </c>
      <c r="R16" s="456"/>
    </row>
    <row r="17" spans="1:18" ht="20.100000000000001" customHeight="1">
      <c r="A17" s="456"/>
      <c r="B17" s="466" t="s">
        <v>292</v>
      </c>
      <c r="C17" s="466"/>
      <c r="D17" s="467"/>
      <c r="E17" s="482">
        <v>741613</v>
      </c>
      <c r="F17" s="482">
        <v>799657</v>
      </c>
      <c r="G17" s="482">
        <v>774269</v>
      </c>
      <c r="H17" s="482">
        <v>763126</v>
      </c>
      <c r="I17" s="482">
        <v>742349</v>
      </c>
      <c r="J17" s="482">
        <v>755028</v>
      </c>
      <c r="K17" s="482">
        <v>813004</v>
      </c>
      <c r="L17" s="482">
        <v>851199</v>
      </c>
      <c r="M17" s="482">
        <v>900429</v>
      </c>
      <c r="N17" s="482">
        <v>943449</v>
      </c>
      <c r="O17" s="482">
        <v>958468</v>
      </c>
      <c r="P17" s="491">
        <v>1.5919249477184261</v>
      </c>
      <c r="Q17" s="492">
        <v>2.5982677693785927</v>
      </c>
      <c r="R17" s="456"/>
    </row>
    <row r="18" spans="1:18" ht="20.100000000000001" customHeight="1">
      <c r="A18" s="456"/>
      <c r="B18" s="471" t="s">
        <v>293</v>
      </c>
      <c r="C18" s="472"/>
      <c r="D18" s="473"/>
      <c r="E18" s="493">
        <v>1405072</v>
      </c>
      <c r="F18" s="493">
        <v>1541007</v>
      </c>
      <c r="G18" s="493">
        <v>1545233</v>
      </c>
      <c r="H18" s="493">
        <v>1562399</v>
      </c>
      <c r="I18" s="493">
        <v>1508843</v>
      </c>
      <c r="J18" s="493">
        <v>1556026</v>
      </c>
      <c r="K18" s="493">
        <v>1712024</v>
      </c>
      <c r="L18" s="493">
        <v>1772443</v>
      </c>
      <c r="M18" s="493">
        <v>1680810</v>
      </c>
      <c r="N18" s="493">
        <v>1787302</v>
      </c>
      <c r="O18" s="493">
        <v>1863988</v>
      </c>
      <c r="P18" s="494">
        <v>4.290601140713779</v>
      </c>
      <c r="Q18" s="495">
        <v>2.8666160431280341</v>
      </c>
      <c r="R18" s="456"/>
    </row>
    <row r="19" spans="1:18" ht="20.100000000000001" customHeight="1">
      <c r="A19" s="456"/>
      <c r="B19" s="466" t="s">
        <v>294</v>
      </c>
      <c r="C19" s="474"/>
      <c r="D19" s="475"/>
      <c r="E19" s="496">
        <v>52.800000000000004</v>
      </c>
      <c r="F19" s="496">
        <v>51.9</v>
      </c>
      <c r="G19" s="496">
        <v>50.1</v>
      </c>
      <c r="H19" s="496">
        <v>48.8</v>
      </c>
      <c r="I19" s="496">
        <v>49.2</v>
      </c>
      <c r="J19" s="496">
        <v>48.5</v>
      </c>
      <c r="K19" s="496">
        <v>47.5</v>
      </c>
      <c r="L19" s="496">
        <v>48</v>
      </c>
      <c r="M19" s="496">
        <v>53.6</v>
      </c>
      <c r="N19" s="496">
        <v>52.800000000000004</v>
      </c>
      <c r="O19" s="496">
        <v>51.4</v>
      </c>
      <c r="P19" s="492" t="s">
        <v>1</v>
      </c>
      <c r="Q19" s="492" t="s">
        <v>1</v>
      </c>
      <c r="R19" s="456"/>
    </row>
    <row r="20" spans="1:18" ht="9.9499999999999993" customHeight="1">
      <c r="A20" s="456"/>
      <c r="I20" s="476"/>
      <c r="J20" s="476"/>
      <c r="K20" s="476"/>
      <c r="L20" s="476"/>
      <c r="M20" s="476"/>
      <c r="N20" s="476"/>
      <c r="O20" s="476"/>
      <c r="P20" s="476"/>
      <c r="Q20" s="476"/>
      <c r="R20" s="456"/>
    </row>
    <row r="21" spans="1:18" ht="9.75" customHeight="1">
      <c r="A21" s="456"/>
      <c r="I21" s="476"/>
      <c r="J21" s="476"/>
      <c r="K21" s="476"/>
      <c r="L21" s="476"/>
      <c r="M21" s="476"/>
      <c r="N21" s="476"/>
      <c r="O21" s="476"/>
      <c r="P21" s="476"/>
      <c r="Q21" s="476"/>
      <c r="R21" s="456"/>
    </row>
    <row r="22" spans="1:18" ht="6" customHeight="1">
      <c r="A22" s="456"/>
      <c r="I22" s="476"/>
      <c r="J22" s="476"/>
      <c r="K22" s="477"/>
      <c r="L22" s="476"/>
      <c r="M22" s="476"/>
      <c r="N22" s="476"/>
      <c r="O22" s="476"/>
      <c r="P22" s="476"/>
      <c r="Q22" s="476"/>
      <c r="R22" s="456"/>
    </row>
    <row r="23" spans="1:18" ht="6" hidden="1" customHeight="1">
      <c r="A23" s="456"/>
      <c r="B23" s="456"/>
      <c r="C23" s="456"/>
      <c r="D23" s="456"/>
      <c r="E23" s="456"/>
      <c r="F23" s="456"/>
      <c r="G23" s="456"/>
      <c r="H23" s="456"/>
      <c r="I23" s="456"/>
      <c r="J23" s="456"/>
      <c r="K23" s="456"/>
      <c r="L23" s="456"/>
      <c r="M23" s="456"/>
      <c r="N23" s="456"/>
      <c r="O23" s="456"/>
      <c r="P23" s="456"/>
      <c r="Q23" s="456"/>
      <c r="R23" s="456"/>
    </row>
    <row r="24" spans="1:18">
      <c r="A24" s="456"/>
      <c r="B24" s="456"/>
      <c r="C24" s="456"/>
      <c r="D24" s="456"/>
      <c r="E24" s="456"/>
      <c r="F24" s="456"/>
      <c r="G24" s="456"/>
      <c r="H24" s="456"/>
      <c r="I24" s="456"/>
      <c r="J24" s="456"/>
      <c r="K24" s="456"/>
      <c r="L24" s="456"/>
      <c r="M24" s="456"/>
      <c r="N24" s="456"/>
      <c r="O24" s="456"/>
      <c r="P24" s="456"/>
      <c r="Q24" s="456"/>
      <c r="R24" s="456"/>
    </row>
    <row r="25" spans="1:18">
      <c r="A25" s="456"/>
      <c r="B25" s="456"/>
      <c r="C25" s="456"/>
      <c r="D25" s="456"/>
      <c r="E25" s="456"/>
      <c r="F25" s="456"/>
      <c r="G25" s="456"/>
      <c r="H25" s="456"/>
      <c r="I25" s="456"/>
      <c r="J25" s="456"/>
      <c r="K25" s="456"/>
      <c r="L25" s="456"/>
      <c r="M25" s="456"/>
      <c r="N25" s="456"/>
      <c r="O25" s="456"/>
      <c r="P25" s="456"/>
      <c r="Q25" s="456"/>
      <c r="R25" s="456"/>
    </row>
    <row r="26" spans="1:18">
      <c r="A26" s="456"/>
      <c r="B26" s="456"/>
      <c r="C26" s="456"/>
      <c r="D26" s="456"/>
      <c r="E26" s="456"/>
      <c r="F26" s="456"/>
      <c r="G26" s="456"/>
      <c r="H26" s="456"/>
      <c r="I26" s="456"/>
      <c r="J26" s="456"/>
      <c r="K26" s="456"/>
      <c r="L26" s="456"/>
      <c r="M26" s="456"/>
      <c r="N26" s="456"/>
      <c r="O26" s="456"/>
      <c r="P26" s="456"/>
      <c r="Q26" s="456"/>
      <c r="R26" s="456"/>
    </row>
    <row r="27" spans="1:18">
      <c r="A27" s="456"/>
      <c r="B27" s="456"/>
      <c r="C27" s="456"/>
      <c r="D27" s="456"/>
      <c r="E27" s="456"/>
      <c r="F27" s="456"/>
      <c r="G27" s="456"/>
      <c r="H27" s="456"/>
      <c r="I27" s="456"/>
      <c r="J27" s="456"/>
      <c r="K27" s="456"/>
      <c r="L27" s="456"/>
      <c r="M27" s="456"/>
      <c r="N27" s="456"/>
      <c r="O27" s="456"/>
      <c r="P27" s="456"/>
      <c r="Q27" s="456"/>
      <c r="R27" s="456"/>
    </row>
    <row r="28" spans="1:18">
      <c r="A28" s="456"/>
      <c r="B28" s="456"/>
      <c r="C28" s="456"/>
      <c r="D28" s="456"/>
      <c r="E28" s="456"/>
      <c r="F28" s="456"/>
      <c r="G28" s="456"/>
      <c r="H28" s="456"/>
      <c r="I28" s="456"/>
      <c r="J28" s="456"/>
      <c r="K28" s="456"/>
      <c r="L28" s="456"/>
      <c r="M28" s="456"/>
      <c r="N28" s="456"/>
      <c r="O28" s="456"/>
      <c r="P28" s="456"/>
      <c r="Q28" s="456"/>
      <c r="R28" s="456"/>
    </row>
    <row r="29" spans="1:18">
      <c r="A29" s="456"/>
      <c r="B29" s="456"/>
      <c r="C29" s="456"/>
      <c r="D29" s="456"/>
      <c r="E29" s="456"/>
      <c r="F29" s="456"/>
      <c r="G29" s="456"/>
      <c r="H29" s="456"/>
      <c r="I29" s="456"/>
      <c r="J29" s="456"/>
      <c r="K29" s="456"/>
      <c r="L29" s="456"/>
      <c r="M29" s="456"/>
      <c r="N29" s="456"/>
      <c r="O29" s="456"/>
      <c r="P29" s="456"/>
      <c r="Q29" s="456"/>
      <c r="R29" s="456"/>
    </row>
    <row r="30" spans="1:18">
      <c r="A30" s="456"/>
      <c r="B30" s="456"/>
      <c r="C30" s="456"/>
      <c r="D30" s="456"/>
      <c r="E30" s="456"/>
      <c r="F30" s="456"/>
      <c r="G30" s="456"/>
      <c r="H30" s="456"/>
      <c r="I30" s="456"/>
      <c r="J30" s="456"/>
      <c r="K30" s="456"/>
      <c r="L30" s="456"/>
      <c r="M30" s="456"/>
      <c r="N30" s="456"/>
      <c r="O30" s="456"/>
      <c r="P30" s="456"/>
      <c r="Q30" s="456"/>
      <c r="R30" s="456"/>
    </row>
    <row r="31" spans="1:18">
      <c r="A31" s="456"/>
      <c r="B31" s="456"/>
      <c r="C31" s="456"/>
      <c r="D31" s="456"/>
      <c r="E31" s="456"/>
      <c r="F31" s="456"/>
      <c r="G31" s="456"/>
      <c r="H31" s="456"/>
      <c r="I31" s="456"/>
      <c r="J31" s="456"/>
      <c r="K31" s="456"/>
      <c r="L31" s="456"/>
      <c r="M31" s="456"/>
      <c r="N31" s="456"/>
      <c r="O31" s="456"/>
      <c r="P31" s="456"/>
      <c r="Q31" s="456"/>
      <c r="R31" s="456"/>
    </row>
    <row r="32" spans="1:18">
      <c r="A32" s="456"/>
      <c r="B32" s="456"/>
      <c r="C32" s="456"/>
      <c r="D32" s="456"/>
      <c r="E32" s="456"/>
      <c r="F32" s="456"/>
      <c r="G32" s="456"/>
      <c r="H32" s="456"/>
      <c r="I32" s="456"/>
      <c r="J32" s="456"/>
      <c r="K32" s="456"/>
      <c r="L32" s="456"/>
      <c r="M32" s="456"/>
      <c r="N32" s="456"/>
      <c r="O32" s="456"/>
      <c r="P32" s="456"/>
      <c r="Q32" s="456"/>
      <c r="R32" s="456"/>
    </row>
    <row r="33" spans="1:18">
      <c r="A33" s="456"/>
      <c r="B33" s="456"/>
      <c r="C33" s="456"/>
      <c r="D33" s="456"/>
      <c r="E33" s="456"/>
      <c r="F33" s="456"/>
      <c r="G33" s="456"/>
      <c r="H33" s="456"/>
      <c r="I33" s="456"/>
      <c r="J33" s="456"/>
      <c r="K33" s="456"/>
      <c r="L33" s="456"/>
      <c r="M33" s="456"/>
      <c r="N33" s="456"/>
      <c r="O33" s="456"/>
      <c r="P33" s="456"/>
      <c r="Q33" s="456"/>
      <c r="R33" s="456"/>
    </row>
    <row r="34" spans="1:18">
      <c r="A34" s="456"/>
      <c r="B34" s="456"/>
      <c r="C34" s="456"/>
      <c r="D34" s="456"/>
      <c r="E34" s="456"/>
      <c r="F34" s="456"/>
      <c r="G34" s="456"/>
      <c r="H34" s="456"/>
      <c r="I34" s="456"/>
      <c r="J34" s="456"/>
      <c r="K34" s="456"/>
      <c r="L34" s="456"/>
      <c r="M34" s="456"/>
      <c r="N34" s="456"/>
      <c r="O34" s="456"/>
      <c r="P34" s="456"/>
      <c r="Q34" s="456"/>
      <c r="R34" s="456"/>
    </row>
    <row r="35" spans="1:18" ht="39.75" customHeight="1">
      <c r="A35" s="456"/>
      <c r="B35" s="456"/>
      <c r="C35" s="456"/>
      <c r="D35" s="456"/>
      <c r="E35" s="456"/>
      <c r="F35" s="456"/>
      <c r="G35" s="456"/>
      <c r="H35" s="456"/>
      <c r="I35" s="456"/>
      <c r="J35" s="456"/>
      <c r="K35" s="456"/>
      <c r="L35" s="456"/>
      <c r="M35" s="456"/>
      <c r="N35" s="456"/>
      <c r="O35" s="456"/>
      <c r="P35" s="456"/>
      <c r="Q35" s="456"/>
      <c r="R35" s="456"/>
    </row>
    <row r="36" spans="1:18" ht="31.5" customHeight="1">
      <c r="A36" s="456"/>
      <c r="B36" s="456"/>
      <c r="C36" s="456"/>
      <c r="D36" s="456"/>
      <c r="E36" s="456"/>
      <c r="F36" s="456"/>
      <c r="G36" s="456"/>
      <c r="H36" s="456"/>
      <c r="I36" s="456"/>
      <c r="J36" s="456"/>
      <c r="K36" s="456"/>
      <c r="L36" s="456"/>
      <c r="M36" s="456"/>
      <c r="N36" s="456"/>
      <c r="O36" s="456"/>
      <c r="P36" s="456"/>
      <c r="Q36" s="456"/>
      <c r="R36" s="456"/>
    </row>
    <row r="37" spans="1:18">
      <c r="A37" s="456"/>
      <c r="B37" s="456"/>
      <c r="C37" s="456"/>
      <c r="D37" s="456"/>
      <c r="E37" s="456"/>
      <c r="F37" s="456"/>
      <c r="G37" s="456"/>
      <c r="H37" s="456"/>
      <c r="I37" s="456"/>
      <c r="J37" s="456"/>
      <c r="K37" s="456"/>
      <c r="L37" s="456"/>
      <c r="M37" s="456"/>
      <c r="N37" s="456"/>
      <c r="O37" s="456"/>
      <c r="P37" s="456"/>
      <c r="Q37" s="456"/>
      <c r="R37" s="456"/>
    </row>
    <row r="38" spans="1:18">
      <c r="A38" s="456"/>
      <c r="B38" s="456"/>
      <c r="C38" s="456"/>
      <c r="D38" s="456"/>
      <c r="E38" s="456"/>
      <c r="F38" s="456"/>
      <c r="G38" s="456"/>
      <c r="H38" s="456"/>
      <c r="I38" s="456"/>
      <c r="J38" s="456"/>
      <c r="K38" s="456"/>
      <c r="L38" s="456"/>
      <c r="M38" s="456"/>
      <c r="N38" s="456"/>
      <c r="O38" s="456"/>
      <c r="P38" s="456"/>
      <c r="Q38" s="456"/>
      <c r="R38" s="456"/>
    </row>
    <row r="39" spans="1:18" ht="12.75" customHeight="1">
      <c r="A39" s="456"/>
      <c r="B39" s="456"/>
      <c r="C39" s="456"/>
      <c r="D39" s="456"/>
      <c r="E39" s="456"/>
      <c r="F39" s="456"/>
      <c r="G39" s="456"/>
      <c r="H39" s="456"/>
      <c r="I39" s="456"/>
      <c r="J39" s="456"/>
      <c r="K39" s="456"/>
      <c r="L39" s="456"/>
      <c r="M39" s="456"/>
      <c r="N39" s="456"/>
      <c r="O39" s="456"/>
      <c r="P39" s="456"/>
      <c r="Q39" s="456"/>
      <c r="R39" s="456"/>
    </row>
    <row r="40" spans="1:18" ht="15.75" customHeight="1">
      <c r="A40" s="456"/>
      <c r="B40" s="456"/>
      <c r="C40" s="456"/>
      <c r="D40" s="456"/>
      <c r="E40" s="456"/>
      <c r="F40" s="456"/>
      <c r="G40" s="456"/>
      <c r="H40" s="456"/>
      <c r="I40" s="456"/>
      <c r="J40" s="456"/>
      <c r="K40" s="456"/>
      <c r="L40" s="456"/>
      <c r="M40" s="456"/>
      <c r="N40" s="456"/>
      <c r="O40" s="456"/>
      <c r="P40" s="456"/>
      <c r="Q40" s="456"/>
      <c r="R40" s="456"/>
    </row>
    <row r="41" spans="1:18" ht="22.5" customHeight="1"/>
  </sheetData>
  <sheetProtection algorithmName="SHA-512" hashValue="hfK4ihxycUqPA/2POEhBw00jqx+Xg46XxOM0vqp8gTXBasAN1qYSKmfMRvHjEgGuxR5T7MVvbsa7BirzWAAWvg==" saltValue="RikewdZyzhF0kfs4Npnyww==" spinCount="100000" sheet="1" objects="1" scenarios="1" autoFilter="0"/>
  <mergeCells count="26">
    <mergeCell ref="C15:D15"/>
    <mergeCell ref="C16:D16"/>
    <mergeCell ref="N5:N6"/>
    <mergeCell ref="G13:G14"/>
    <mergeCell ref="M5:M6"/>
    <mergeCell ref="L5:L6"/>
    <mergeCell ref="K5:K6"/>
    <mergeCell ref="J5:J6"/>
    <mergeCell ref="M13:M14"/>
    <mergeCell ref="N13:N14"/>
    <mergeCell ref="E13:E14"/>
    <mergeCell ref="F13:F14"/>
    <mergeCell ref="H13:H14"/>
    <mergeCell ref="L13:L14"/>
    <mergeCell ref="B5:D6"/>
    <mergeCell ref="K13:K14"/>
    <mergeCell ref="O5:O6"/>
    <mergeCell ref="O13:O14"/>
    <mergeCell ref="B13:D14"/>
    <mergeCell ref="G5:G6"/>
    <mergeCell ref="J13:J14"/>
    <mergeCell ref="I13:I14"/>
    <mergeCell ref="F5:F6"/>
    <mergeCell ref="E5:E6"/>
    <mergeCell ref="H5:H6"/>
    <mergeCell ref="I5:I6"/>
  </mergeCells>
  <phoneticPr fontId="10"/>
  <printOptions horizontalCentered="1" verticalCentered="1"/>
  <pageMargins left="0" right="0" top="0" bottom="0" header="0" footer="0"/>
  <pageSetup paperSize="9" scale="91"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S44"/>
  <sheetViews>
    <sheetView view="pageBreakPreview" zoomScaleNormal="70" zoomScaleSheetLayoutView="100" workbookViewId="0"/>
  </sheetViews>
  <sheetFormatPr defaultColWidth="9.140625" defaultRowHeight="12.75"/>
  <cols>
    <col min="1" max="1" width="10.85546875" style="155" customWidth="1"/>
    <col min="2" max="2" width="18.140625" style="155" customWidth="1"/>
    <col min="3" max="3" width="8.85546875" style="155" customWidth="1"/>
    <col min="4" max="4" width="12.85546875" style="155" customWidth="1"/>
    <col min="5" max="16" width="9.140625" style="155" customWidth="1"/>
    <col min="17" max="18" width="5" style="155" customWidth="1"/>
    <col min="19" max="19" width="9.85546875" style="155" customWidth="1"/>
    <col min="20" max="20" width="4.85546875" style="155" customWidth="1"/>
    <col min="21" max="16384" width="9.140625" style="155"/>
  </cols>
  <sheetData>
    <row r="1" spans="1:19" ht="54.75" customHeight="1">
      <c r="A1" s="158"/>
      <c r="B1" s="158"/>
      <c r="C1" s="158"/>
      <c r="D1" s="158"/>
      <c r="E1" s="158"/>
      <c r="F1" s="158"/>
      <c r="G1" s="158"/>
      <c r="H1" s="158"/>
      <c r="I1" s="158"/>
      <c r="J1" s="158"/>
      <c r="K1" s="158"/>
      <c r="L1" s="158"/>
      <c r="M1" s="158"/>
      <c r="N1" s="158"/>
      <c r="O1" s="158"/>
      <c r="P1" s="158"/>
      <c r="Q1" s="158"/>
      <c r="R1" s="158"/>
      <c r="S1" s="158"/>
    </row>
    <row r="2" spans="1:19" ht="19.5" customHeight="1">
      <c r="A2" s="141"/>
      <c r="B2" s="160"/>
      <c r="C2" s="160"/>
      <c r="D2" s="160"/>
      <c r="E2" s="158"/>
      <c r="F2" s="158"/>
      <c r="G2" s="158"/>
      <c r="H2" s="158"/>
      <c r="I2" s="158"/>
      <c r="J2" s="158"/>
      <c r="K2" s="158"/>
      <c r="L2" s="158"/>
      <c r="M2" s="158"/>
      <c r="N2" s="158"/>
      <c r="O2" s="158"/>
      <c r="P2" s="158"/>
      <c r="Q2" s="158"/>
      <c r="R2" s="158"/>
      <c r="S2" s="158"/>
    </row>
    <row r="3" spans="1:19" ht="4.5" customHeight="1">
      <c r="A3" s="158"/>
      <c r="B3" s="158"/>
      <c r="C3" s="158"/>
      <c r="D3" s="158"/>
      <c r="E3" s="158"/>
      <c r="F3" s="158"/>
      <c r="G3" s="158"/>
      <c r="H3" s="158"/>
      <c r="I3" s="158"/>
      <c r="J3" s="158"/>
      <c r="K3" s="158"/>
      <c r="L3" s="158"/>
      <c r="M3" s="158"/>
      <c r="N3" s="158"/>
      <c r="O3" s="158"/>
      <c r="P3" s="158"/>
      <c r="Q3" s="158"/>
      <c r="R3" s="258"/>
      <c r="S3" s="158"/>
    </row>
    <row r="4" spans="1:19" ht="20.25" customHeight="1">
      <c r="A4" s="158"/>
      <c r="B4" s="158"/>
      <c r="C4" s="158"/>
      <c r="D4" s="158"/>
      <c r="E4" s="158"/>
      <c r="F4" s="158"/>
      <c r="G4" s="158"/>
      <c r="H4" s="158"/>
      <c r="I4" s="158"/>
      <c r="J4" s="158"/>
      <c r="K4" s="158"/>
      <c r="L4" s="158"/>
      <c r="M4" s="158"/>
      <c r="N4" s="158"/>
      <c r="O4" s="158"/>
      <c r="P4" s="158"/>
      <c r="Q4" s="158"/>
      <c r="R4" s="497" t="s">
        <v>734</v>
      </c>
      <c r="S4" s="158"/>
    </row>
    <row r="5" spans="1:19" ht="24" customHeight="1">
      <c r="A5" s="158"/>
      <c r="B5" s="1195"/>
      <c r="C5" s="1195"/>
      <c r="D5" s="1195"/>
      <c r="E5" s="1159" t="s">
        <v>58</v>
      </c>
      <c r="F5" s="1022" t="s">
        <v>45</v>
      </c>
      <c r="G5" s="1022" t="s">
        <v>46</v>
      </c>
      <c r="H5" s="1022" t="s">
        <v>47</v>
      </c>
      <c r="I5" s="1022" t="s">
        <v>48</v>
      </c>
      <c r="J5" s="1022" t="s">
        <v>59</v>
      </c>
      <c r="K5" s="1022" t="s">
        <v>77</v>
      </c>
      <c r="L5" s="1022" t="s">
        <v>79</v>
      </c>
      <c r="M5" s="1022" t="s">
        <v>86</v>
      </c>
      <c r="N5" s="1022" t="s">
        <v>415</v>
      </c>
      <c r="O5" s="1069" t="s">
        <v>785</v>
      </c>
      <c r="P5" s="66" t="s">
        <v>16</v>
      </c>
      <c r="Q5" s="1202" t="s">
        <v>788</v>
      </c>
      <c r="R5" s="1203"/>
      <c r="S5" s="158"/>
    </row>
    <row r="6" spans="1:19" ht="18.95" customHeight="1">
      <c r="A6" s="158"/>
      <c r="B6" s="1196"/>
      <c r="C6" s="1196"/>
      <c r="D6" s="1196"/>
      <c r="E6" s="1023"/>
      <c r="F6" s="1023"/>
      <c r="G6" s="1023"/>
      <c r="H6" s="1023"/>
      <c r="I6" s="1023"/>
      <c r="J6" s="1023"/>
      <c r="K6" s="1023"/>
      <c r="L6" s="1023"/>
      <c r="M6" s="1023"/>
      <c r="N6" s="1023"/>
      <c r="O6" s="1153"/>
      <c r="P6" s="118" t="s">
        <v>103</v>
      </c>
      <c r="Q6" s="1204" t="s">
        <v>96</v>
      </c>
      <c r="R6" s="1205"/>
      <c r="S6" s="158"/>
    </row>
    <row r="7" spans="1:19" ht="24.95" customHeight="1">
      <c r="A7" s="158"/>
      <c r="B7" s="1199" t="s">
        <v>732</v>
      </c>
      <c r="C7" s="1192" t="s">
        <v>297</v>
      </c>
      <c r="D7" s="1192"/>
      <c r="E7" s="202">
        <v>53501</v>
      </c>
      <c r="F7" s="202">
        <v>56532</v>
      </c>
      <c r="G7" s="202">
        <v>57883</v>
      </c>
      <c r="H7" s="202">
        <v>63109</v>
      </c>
      <c r="I7" s="202">
        <v>58351</v>
      </c>
      <c r="J7" s="202">
        <v>58369</v>
      </c>
      <c r="K7" s="202">
        <v>62905</v>
      </c>
      <c r="L7" s="202">
        <v>61841</v>
      </c>
      <c r="M7" s="202">
        <v>65995</v>
      </c>
      <c r="N7" s="202">
        <v>69258</v>
      </c>
      <c r="O7" s="202">
        <v>78875</v>
      </c>
      <c r="P7" s="498">
        <v>13.885760489762911</v>
      </c>
      <c r="Q7" s="1208">
        <v>3.9579596770819014</v>
      </c>
      <c r="R7" s="1208"/>
      <c r="S7" s="158"/>
    </row>
    <row r="8" spans="1:19" ht="24.95" customHeight="1">
      <c r="A8" s="158"/>
      <c r="B8" s="1197"/>
      <c r="C8" s="1193" t="s">
        <v>296</v>
      </c>
      <c r="D8" s="1193"/>
      <c r="E8" s="203">
        <v>47631</v>
      </c>
      <c r="F8" s="203">
        <v>46825</v>
      </c>
      <c r="G8" s="203">
        <v>48806</v>
      </c>
      <c r="H8" s="203">
        <v>49933</v>
      </c>
      <c r="I8" s="203">
        <v>48719</v>
      </c>
      <c r="J8" s="203">
        <v>51049</v>
      </c>
      <c r="K8" s="203">
        <v>53403</v>
      </c>
      <c r="L8" s="203">
        <v>54009</v>
      </c>
      <c r="M8" s="203">
        <v>53801</v>
      </c>
      <c r="N8" s="203">
        <v>55742</v>
      </c>
      <c r="O8" s="203">
        <v>58164</v>
      </c>
      <c r="P8" s="499">
        <v>4.3450181191919901</v>
      </c>
      <c r="Q8" s="1206">
        <v>2.0179181176788186</v>
      </c>
      <c r="R8" s="1206" t="s">
        <v>53</v>
      </c>
      <c r="S8" s="158"/>
    </row>
    <row r="9" spans="1:19" ht="24.95" customHeight="1">
      <c r="A9" s="158"/>
      <c r="B9" s="1198"/>
      <c r="C9" s="1194" t="s">
        <v>298</v>
      </c>
      <c r="D9" s="1194"/>
      <c r="E9" s="501">
        <v>101132</v>
      </c>
      <c r="F9" s="501">
        <v>103357</v>
      </c>
      <c r="G9" s="501">
        <v>106689</v>
      </c>
      <c r="H9" s="501">
        <v>113042</v>
      </c>
      <c r="I9" s="501">
        <v>107070</v>
      </c>
      <c r="J9" s="501">
        <v>109418</v>
      </c>
      <c r="K9" s="501">
        <v>116308</v>
      </c>
      <c r="L9" s="501">
        <v>115850</v>
      </c>
      <c r="M9" s="501">
        <v>119796</v>
      </c>
      <c r="N9" s="501">
        <v>125000</v>
      </c>
      <c r="O9" s="501">
        <v>137039</v>
      </c>
      <c r="P9" s="502">
        <v>9.6311999999999962</v>
      </c>
      <c r="Q9" s="1207">
        <v>3.0850197537838575</v>
      </c>
      <c r="R9" s="1207" t="s">
        <v>53</v>
      </c>
      <c r="S9" s="158"/>
    </row>
    <row r="10" spans="1:19" ht="24.95" customHeight="1">
      <c r="A10" s="158"/>
      <c r="B10" s="1199" t="s">
        <v>733</v>
      </c>
      <c r="C10" s="1192" t="s">
        <v>297</v>
      </c>
      <c r="D10" s="1192"/>
      <c r="E10" s="202">
        <v>48569</v>
      </c>
      <c r="F10" s="202">
        <v>52212</v>
      </c>
      <c r="G10" s="202">
        <v>54702</v>
      </c>
      <c r="H10" s="202">
        <v>59726</v>
      </c>
      <c r="I10" s="202">
        <v>53715</v>
      </c>
      <c r="J10" s="202">
        <v>53412</v>
      </c>
      <c r="K10" s="202">
        <v>56692</v>
      </c>
      <c r="L10" s="202">
        <v>56127</v>
      </c>
      <c r="M10" s="202">
        <v>59062</v>
      </c>
      <c r="N10" s="202">
        <v>59967</v>
      </c>
      <c r="O10" s="202">
        <v>69089</v>
      </c>
      <c r="P10" s="498">
        <v>15.211699768205843</v>
      </c>
      <c r="Q10" s="1209">
        <v>3.5869329567998376</v>
      </c>
      <c r="R10" s="1209" t="s">
        <v>53</v>
      </c>
      <c r="S10" s="158"/>
    </row>
    <row r="11" spans="1:19" ht="24.95" customHeight="1">
      <c r="A11" s="158"/>
      <c r="B11" s="1197"/>
      <c r="C11" s="1193" t="s">
        <v>296</v>
      </c>
      <c r="D11" s="1193"/>
      <c r="E11" s="203">
        <v>44567</v>
      </c>
      <c r="F11" s="203">
        <v>44297</v>
      </c>
      <c r="G11" s="203">
        <v>47011</v>
      </c>
      <c r="H11" s="203">
        <v>48024</v>
      </c>
      <c r="I11" s="203">
        <v>45457</v>
      </c>
      <c r="J11" s="203">
        <v>46376</v>
      </c>
      <c r="K11" s="203">
        <v>47681</v>
      </c>
      <c r="L11" s="203">
        <v>49110</v>
      </c>
      <c r="M11" s="203">
        <v>49039</v>
      </c>
      <c r="N11" s="203">
        <v>49063</v>
      </c>
      <c r="O11" s="203">
        <v>52736</v>
      </c>
      <c r="P11" s="499">
        <v>7.4862931333183891</v>
      </c>
      <c r="Q11" s="1206">
        <v>1.6972896170040164</v>
      </c>
      <c r="R11" s="1206" t="s">
        <v>53</v>
      </c>
      <c r="S11" s="158"/>
    </row>
    <row r="12" spans="1:19" ht="24.95" customHeight="1">
      <c r="A12" s="158"/>
      <c r="B12" s="1198"/>
      <c r="C12" s="1194" t="s">
        <v>298</v>
      </c>
      <c r="D12" s="1194"/>
      <c r="E12" s="501">
        <v>93136</v>
      </c>
      <c r="F12" s="501">
        <v>96509</v>
      </c>
      <c r="G12" s="501">
        <v>101713</v>
      </c>
      <c r="H12" s="501">
        <v>107750</v>
      </c>
      <c r="I12" s="501">
        <v>99172</v>
      </c>
      <c r="J12" s="501">
        <v>99788</v>
      </c>
      <c r="K12" s="501">
        <v>104373</v>
      </c>
      <c r="L12" s="501">
        <v>105237</v>
      </c>
      <c r="M12" s="501">
        <v>108101</v>
      </c>
      <c r="N12" s="501">
        <v>109030</v>
      </c>
      <c r="O12" s="501">
        <v>121825</v>
      </c>
      <c r="P12" s="502">
        <v>11.7353022104008</v>
      </c>
      <c r="Q12" s="1207">
        <v>2.721625645866288</v>
      </c>
      <c r="R12" s="1207" t="s">
        <v>53</v>
      </c>
      <c r="S12" s="158"/>
    </row>
    <row r="13" spans="1:19" ht="24.95" customHeight="1">
      <c r="A13" s="158"/>
      <c r="B13" s="1197" t="s">
        <v>299</v>
      </c>
      <c r="C13" s="1192" t="s">
        <v>297</v>
      </c>
      <c r="D13" s="1192"/>
      <c r="E13" s="500">
        <v>90.8</v>
      </c>
      <c r="F13" s="500">
        <v>92.4</v>
      </c>
      <c r="G13" s="500">
        <v>94.5</v>
      </c>
      <c r="H13" s="500">
        <v>94.6</v>
      </c>
      <c r="I13" s="500">
        <v>92.1</v>
      </c>
      <c r="J13" s="500">
        <v>91.5</v>
      </c>
      <c r="K13" s="500">
        <v>90.1</v>
      </c>
      <c r="L13" s="500">
        <v>90.8</v>
      </c>
      <c r="M13" s="500">
        <v>89.5</v>
      </c>
      <c r="N13" s="500">
        <v>86.6</v>
      </c>
      <c r="O13" s="500">
        <v>87.6</v>
      </c>
      <c r="P13" s="499" t="s">
        <v>53</v>
      </c>
      <c r="Q13" s="1201" t="s">
        <v>53</v>
      </c>
      <c r="R13" s="1201" t="s">
        <v>53</v>
      </c>
      <c r="S13" s="158"/>
    </row>
    <row r="14" spans="1:19" ht="24.95" customHeight="1">
      <c r="A14" s="158"/>
      <c r="B14" s="1197"/>
      <c r="C14" s="1193" t="s">
        <v>296</v>
      </c>
      <c r="D14" s="1193"/>
      <c r="E14" s="500">
        <v>93.6</v>
      </c>
      <c r="F14" s="500">
        <v>94.6</v>
      </c>
      <c r="G14" s="500">
        <v>96.3</v>
      </c>
      <c r="H14" s="500">
        <v>96.2</v>
      </c>
      <c r="I14" s="500">
        <v>93.3</v>
      </c>
      <c r="J14" s="500">
        <v>90.8</v>
      </c>
      <c r="K14" s="500">
        <v>89.3</v>
      </c>
      <c r="L14" s="500">
        <v>90.9</v>
      </c>
      <c r="M14" s="500">
        <v>91.1</v>
      </c>
      <c r="N14" s="500">
        <v>88</v>
      </c>
      <c r="O14" s="500">
        <v>90.7</v>
      </c>
      <c r="P14" s="499" t="s">
        <v>53</v>
      </c>
      <c r="Q14" s="1201" t="s">
        <v>53</v>
      </c>
      <c r="R14" s="1201" t="s">
        <v>53</v>
      </c>
      <c r="S14" s="158"/>
    </row>
    <row r="15" spans="1:19" ht="24.95" customHeight="1">
      <c r="A15" s="158"/>
      <c r="B15" s="1198"/>
      <c r="C15" s="1194" t="s">
        <v>298</v>
      </c>
      <c r="D15" s="1194"/>
      <c r="E15" s="503">
        <v>92.1</v>
      </c>
      <c r="F15" s="503">
        <v>93.4</v>
      </c>
      <c r="G15" s="503">
        <v>95.3</v>
      </c>
      <c r="H15" s="503">
        <v>95.3</v>
      </c>
      <c r="I15" s="503">
        <v>92.6</v>
      </c>
      <c r="J15" s="503">
        <v>91.2</v>
      </c>
      <c r="K15" s="503">
        <v>89.7</v>
      </c>
      <c r="L15" s="503">
        <v>90.8</v>
      </c>
      <c r="M15" s="503">
        <v>90.2</v>
      </c>
      <c r="N15" s="503">
        <v>87.2</v>
      </c>
      <c r="O15" s="503">
        <v>88.9</v>
      </c>
      <c r="P15" s="502" t="s">
        <v>53</v>
      </c>
      <c r="Q15" s="1200" t="s">
        <v>53</v>
      </c>
      <c r="R15" s="1200" t="s">
        <v>53</v>
      </c>
      <c r="S15" s="158"/>
    </row>
    <row r="16" spans="1:19" ht="52.5" customHeight="1">
      <c r="A16" s="158"/>
      <c r="B16" s="139"/>
      <c r="C16" s="158"/>
      <c r="D16" s="158"/>
      <c r="E16" s="158"/>
      <c r="F16" s="158"/>
      <c r="G16" s="158"/>
      <c r="H16" s="158"/>
      <c r="I16" s="158"/>
      <c r="J16" s="158"/>
      <c r="K16" s="158"/>
      <c r="L16" s="158"/>
      <c r="M16" s="158"/>
      <c r="N16" s="158"/>
      <c r="O16" s="158"/>
      <c r="P16" s="158"/>
      <c r="Q16" s="158"/>
      <c r="R16" s="158"/>
      <c r="S16" s="158"/>
    </row>
    <row r="17" spans="1:19" ht="15.75" customHeight="1">
      <c r="A17" s="158"/>
      <c r="B17" s="139"/>
      <c r="C17" s="158"/>
      <c r="D17" s="158"/>
      <c r="E17" s="158"/>
      <c r="F17" s="158"/>
      <c r="G17" s="158"/>
      <c r="H17" s="158"/>
      <c r="I17" s="158"/>
      <c r="J17" s="158"/>
      <c r="K17" s="158"/>
      <c r="L17" s="158"/>
      <c r="M17" s="158"/>
      <c r="N17" s="158"/>
      <c r="O17" s="158"/>
      <c r="P17" s="158"/>
      <c r="Q17" s="158"/>
      <c r="R17" s="158"/>
      <c r="S17" s="158"/>
    </row>
    <row r="18" spans="1:19">
      <c r="A18" s="158"/>
      <c r="B18" s="158"/>
      <c r="C18" s="139"/>
      <c r="D18" s="139"/>
      <c r="E18" s="158"/>
      <c r="F18" s="158"/>
      <c r="G18" s="158"/>
      <c r="H18" s="158"/>
      <c r="I18" s="158"/>
      <c r="J18" s="158"/>
      <c r="K18" s="158"/>
      <c r="L18" s="158"/>
      <c r="M18" s="158"/>
      <c r="N18" s="158"/>
      <c r="O18" s="158"/>
      <c r="P18" s="158"/>
      <c r="Q18" s="158"/>
      <c r="R18" s="158"/>
      <c r="S18" s="158"/>
    </row>
    <row r="19" spans="1:19" ht="12.75" customHeight="1">
      <c r="A19" s="158"/>
      <c r="B19" s="158"/>
      <c r="C19" s="139"/>
      <c r="D19" s="139"/>
      <c r="E19" s="158"/>
      <c r="F19" s="158"/>
      <c r="G19" s="158"/>
      <c r="H19" s="158"/>
      <c r="I19" s="158"/>
      <c r="J19" s="158"/>
      <c r="K19" s="158"/>
      <c r="L19" s="158"/>
      <c r="M19" s="158"/>
      <c r="N19" s="158"/>
      <c r="O19" s="158"/>
      <c r="P19" s="158"/>
      <c r="Q19" s="158"/>
      <c r="R19" s="158"/>
      <c r="S19" s="158"/>
    </row>
    <row r="20" spans="1:19" ht="12.75" customHeight="1">
      <c r="A20" s="158"/>
      <c r="B20" s="158"/>
      <c r="C20" s="158"/>
      <c r="D20" s="158"/>
      <c r="E20" s="158"/>
      <c r="F20" s="158"/>
      <c r="G20" s="158"/>
      <c r="H20" s="158"/>
      <c r="I20" s="158"/>
      <c r="J20" s="158"/>
      <c r="K20" s="158"/>
      <c r="L20" s="158"/>
      <c r="M20" s="158"/>
      <c r="N20" s="158"/>
      <c r="O20" s="158"/>
      <c r="P20" s="158"/>
      <c r="Q20" s="158"/>
      <c r="R20" s="158"/>
      <c r="S20" s="158"/>
    </row>
    <row r="21" spans="1:19" ht="12.75" customHeight="1">
      <c r="A21" s="158"/>
      <c r="B21" s="158"/>
      <c r="C21" s="158"/>
      <c r="D21" s="158"/>
      <c r="E21" s="158"/>
      <c r="F21" s="158"/>
      <c r="G21" s="158"/>
      <c r="H21" s="158"/>
      <c r="I21" s="158"/>
      <c r="J21" s="158"/>
      <c r="K21" s="158"/>
      <c r="L21" s="158"/>
      <c r="M21" s="158"/>
      <c r="N21" s="158"/>
      <c r="O21" s="158"/>
      <c r="P21" s="158"/>
      <c r="Q21" s="158"/>
      <c r="R21" s="158"/>
      <c r="S21" s="158"/>
    </row>
    <row r="22" spans="1:19" ht="12.75" customHeight="1">
      <c r="A22" s="158"/>
      <c r="B22" s="158"/>
      <c r="C22" s="158"/>
      <c r="D22" s="158"/>
      <c r="E22" s="158"/>
      <c r="F22" s="158"/>
      <c r="G22" s="158"/>
      <c r="H22" s="158"/>
      <c r="I22" s="158"/>
      <c r="J22" s="158"/>
      <c r="K22" s="158"/>
      <c r="L22" s="158"/>
      <c r="M22" s="158"/>
      <c r="N22" s="158"/>
      <c r="O22" s="158"/>
      <c r="P22" s="158"/>
      <c r="Q22" s="158"/>
      <c r="R22" s="158"/>
      <c r="S22" s="158"/>
    </row>
    <row r="23" spans="1:19" ht="12.75" customHeight="1">
      <c r="A23" s="158"/>
      <c r="B23" s="158"/>
      <c r="C23" s="158"/>
      <c r="D23" s="158"/>
      <c r="E23" s="158"/>
      <c r="F23" s="158"/>
      <c r="G23" s="158"/>
      <c r="H23" s="158"/>
      <c r="I23" s="158"/>
      <c r="J23" s="158"/>
      <c r="K23" s="158"/>
      <c r="L23" s="158"/>
      <c r="M23" s="158"/>
      <c r="N23" s="158"/>
      <c r="O23" s="158"/>
      <c r="P23" s="158"/>
      <c r="Q23" s="158"/>
      <c r="R23" s="158"/>
      <c r="S23" s="158"/>
    </row>
    <row r="24" spans="1:19">
      <c r="A24" s="158"/>
      <c r="B24" s="158"/>
      <c r="C24" s="158"/>
      <c r="D24" s="158"/>
      <c r="E24" s="158"/>
      <c r="F24" s="158"/>
      <c r="G24" s="158"/>
      <c r="H24" s="158"/>
      <c r="I24" s="158"/>
      <c r="J24" s="158"/>
      <c r="K24" s="158"/>
      <c r="L24" s="158"/>
      <c r="M24" s="158"/>
      <c r="N24" s="158"/>
      <c r="O24" s="158"/>
      <c r="P24" s="158"/>
      <c r="Q24" s="158"/>
      <c r="R24" s="158"/>
      <c r="S24" s="158"/>
    </row>
    <row r="25" spans="1:19">
      <c r="A25" s="158"/>
      <c r="B25" s="158"/>
      <c r="C25" s="158"/>
      <c r="D25" s="158"/>
      <c r="E25" s="158"/>
      <c r="F25" s="158"/>
      <c r="G25" s="158"/>
      <c r="H25" s="158"/>
      <c r="I25" s="158"/>
      <c r="J25" s="158"/>
      <c r="K25" s="158"/>
      <c r="L25" s="158"/>
      <c r="M25" s="158"/>
      <c r="N25" s="158"/>
      <c r="O25" s="158"/>
      <c r="P25" s="158"/>
      <c r="Q25" s="158"/>
      <c r="R25" s="158"/>
      <c r="S25" s="158"/>
    </row>
    <row r="26" spans="1:19">
      <c r="A26" s="158"/>
      <c r="B26" s="158"/>
      <c r="C26" s="158"/>
      <c r="D26" s="158"/>
      <c r="E26" s="158"/>
      <c r="F26" s="158"/>
      <c r="G26" s="158"/>
      <c r="H26" s="158"/>
      <c r="I26" s="158"/>
      <c r="J26" s="158"/>
      <c r="K26" s="158"/>
      <c r="L26" s="158"/>
      <c r="M26" s="158"/>
      <c r="N26" s="158"/>
      <c r="O26" s="158"/>
      <c r="P26" s="158"/>
      <c r="Q26" s="158"/>
      <c r="R26" s="158"/>
      <c r="S26" s="158"/>
    </row>
    <row r="27" spans="1:19">
      <c r="A27" s="158"/>
      <c r="B27" s="158"/>
      <c r="C27" s="158"/>
      <c r="D27" s="158"/>
      <c r="E27" s="158"/>
      <c r="F27" s="158"/>
      <c r="G27" s="158"/>
      <c r="H27" s="158"/>
      <c r="I27" s="158"/>
      <c r="J27" s="158"/>
      <c r="K27" s="158"/>
      <c r="L27" s="158"/>
      <c r="M27" s="158"/>
      <c r="N27" s="158"/>
      <c r="O27" s="158"/>
      <c r="P27" s="158"/>
      <c r="Q27" s="158"/>
      <c r="R27" s="158"/>
      <c r="S27" s="158"/>
    </row>
    <row r="28" spans="1:19">
      <c r="A28" s="158"/>
      <c r="B28" s="158"/>
      <c r="C28" s="158"/>
      <c r="D28" s="158"/>
      <c r="E28" s="158"/>
      <c r="F28" s="158"/>
      <c r="G28" s="158"/>
      <c r="H28" s="158"/>
      <c r="I28" s="158"/>
      <c r="J28" s="158"/>
      <c r="K28" s="158"/>
      <c r="L28" s="158"/>
      <c r="M28" s="158"/>
      <c r="N28" s="158"/>
      <c r="O28" s="158"/>
      <c r="P28" s="158"/>
      <c r="Q28" s="158"/>
      <c r="R28" s="158"/>
      <c r="S28" s="158"/>
    </row>
    <row r="29" spans="1:19">
      <c r="A29" s="158"/>
      <c r="B29" s="158"/>
      <c r="C29" s="158"/>
      <c r="D29" s="158"/>
      <c r="E29" s="158"/>
      <c r="F29" s="158"/>
      <c r="G29" s="158"/>
      <c r="H29" s="158"/>
      <c r="I29" s="158"/>
      <c r="J29" s="158"/>
      <c r="K29" s="158"/>
      <c r="L29" s="158"/>
      <c r="M29" s="158"/>
      <c r="N29" s="158"/>
      <c r="O29" s="158"/>
      <c r="P29" s="158"/>
      <c r="Q29" s="158"/>
      <c r="R29" s="158"/>
      <c r="S29" s="158"/>
    </row>
    <row r="30" spans="1:19">
      <c r="A30" s="158"/>
      <c r="B30" s="158"/>
      <c r="C30" s="158"/>
      <c r="D30" s="158"/>
      <c r="E30" s="158"/>
      <c r="F30" s="158"/>
      <c r="G30" s="158"/>
      <c r="H30" s="158"/>
      <c r="I30" s="158"/>
      <c r="J30" s="158"/>
      <c r="K30" s="158"/>
      <c r="L30" s="158"/>
      <c r="M30" s="158"/>
      <c r="N30" s="158"/>
      <c r="O30" s="158"/>
      <c r="P30" s="158"/>
      <c r="Q30" s="158"/>
      <c r="R30" s="158"/>
      <c r="S30" s="158"/>
    </row>
    <row r="31" spans="1:19" ht="30" customHeight="1">
      <c r="A31" s="158"/>
      <c r="B31" s="158"/>
      <c r="C31" s="158"/>
      <c r="D31" s="158"/>
      <c r="E31" s="158"/>
      <c r="F31" s="158"/>
      <c r="G31" s="158"/>
      <c r="H31" s="158"/>
      <c r="I31" s="158"/>
      <c r="J31" s="158"/>
      <c r="K31" s="158"/>
      <c r="L31" s="158"/>
      <c r="M31" s="158"/>
      <c r="N31" s="158"/>
      <c r="O31" s="158"/>
      <c r="P31" s="158"/>
      <c r="Q31" s="158"/>
      <c r="R31" s="158"/>
      <c r="S31" s="158"/>
    </row>
    <row r="32" spans="1:19" ht="57" customHeight="1">
      <c r="A32" s="158"/>
      <c r="B32" s="158"/>
      <c r="C32" s="158"/>
      <c r="D32" s="158"/>
      <c r="E32" s="158"/>
      <c r="F32" s="158"/>
      <c r="G32" s="158"/>
      <c r="H32" s="158"/>
      <c r="I32" s="158"/>
      <c r="J32" s="158"/>
      <c r="K32" s="158"/>
      <c r="L32" s="158"/>
      <c r="M32" s="158"/>
      <c r="N32" s="158"/>
      <c r="O32" s="158"/>
      <c r="P32" s="158"/>
      <c r="Q32" s="158"/>
      <c r="R32" s="158"/>
      <c r="S32" s="158"/>
    </row>
    <row r="33" spans="1:19">
      <c r="A33" s="158"/>
      <c r="B33" s="158"/>
      <c r="C33" s="158"/>
      <c r="D33" s="158"/>
      <c r="E33" s="158"/>
      <c r="F33" s="158"/>
      <c r="G33" s="158"/>
      <c r="H33" s="158"/>
      <c r="I33" s="158"/>
      <c r="J33" s="158"/>
      <c r="K33" s="158"/>
      <c r="L33" s="158"/>
      <c r="M33" s="158"/>
      <c r="N33" s="158"/>
      <c r="O33" s="158"/>
      <c r="P33" s="158"/>
      <c r="Q33" s="158"/>
      <c r="R33" s="158"/>
      <c r="S33" s="158"/>
    </row>
    <row r="34" spans="1:19" ht="12.75" customHeight="1">
      <c r="A34" s="158"/>
      <c r="B34" s="158"/>
      <c r="C34" s="158"/>
      <c r="D34" s="158"/>
      <c r="E34" s="158"/>
      <c r="F34" s="158"/>
      <c r="G34" s="158"/>
      <c r="H34" s="158"/>
      <c r="I34" s="158"/>
      <c r="J34" s="158"/>
      <c r="K34" s="158"/>
      <c r="L34" s="158"/>
      <c r="M34" s="158"/>
      <c r="N34" s="158"/>
      <c r="O34" s="158"/>
      <c r="P34" s="158"/>
      <c r="Q34" s="158"/>
      <c r="R34" s="158"/>
      <c r="S34" s="158"/>
    </row>
    <row r="35" spans="1:19">
      <c r="A35" s="158"/>
      <c r="B35" s="158"/>
      <c r="C35" s="158"/>
      <c r="D35" s="158"/>
      <c r="E35" s="158"/>
      <c r="F35" s="158"/>
      <c r="G35" s="158"/>
      <c r="H35" s="158"/>
      <c r="I35" s="158"/>
      <c r="J35" s="158"/>
      <c r="K35" s="158"/>
      <c r="L35" s="158"/>
      <c r="M35" s="158"/>
      <c r="N35" s="158"/>
      <c r="O35" s="158"/>
      <c r="P35" s="158"/>
      <c r="Q35" s="158"/>
      <c r="R35" s="158"/>
      <c r="S35" s="158"/>
    </row>
    <row r="36" spans="1:19">
      <c r="A36" s="158"/>
      <c r="B36" s="158"/>
      <c r="C36" s="158"/>
      <c r="D36" s="158"/>
      <c r="E36" s="158"/>
      <c r="F36" s="158"/>
      <c r="G36" s="158"/>
      <c r="H36" s="158"/>
      <c r="I36" s="158"/>
      <c r="J36" s="158"/>
      <c r="K36" s="158"/>
      <c r="L36" s="158"/>
      <c r="M36" s="158"/>
      <c r="N36" s="158"/>
      <c r="O36" s="158"/>
      <c r="P36" s="158"/>
      <c r="Q36" s="158"/>
      <c r="R36" s="158"/>
      <c r="S36" s="158"/>
    </row>
    <row r="37" spans="1:19">
      <c r="A37" s="158"/>
      <c r="B37" s="158"/>
      <c r="C37" s="158"/>
      <c r="D37" s="158"/>
      <c r="E37" s="158"/>
      <c r="F37" s="158"/>
      <c r="G37" s="158"/>
      <c r="H37" s="158"/>
      <c r="I37" s="158"/>
      <c r="J37" s="158"/>
      <c r="K37" s="158"/>
      <c r="L37" s="158"/>
      <c r="M37" s="158"/>
      <c r="N37" s="158"/>
      <c r="O37" s="158"/>
      <c r="P37" s="158"/>
      <c r="Q37" s="158"/>
      <c r="R37" s="158"/>
      <c r="S37" s="158"/>
    </row>
    <row r="38" spans="1:19">
      <c r="A38" s="158"/>
      <c r="B38" s="158"/>
      <c r="C38" s="158"/>
      <c r="D38" s="158"/>
      <c r="E38" s="158"/>
      <c r="F38" s="158"/>
      <c r="G38" s="158"/>
      <c r="H38" s="158"/>
      <c r="I38" s="158"/>
      <c r="J38" s="158"/>
      <c r="K38" s="158"/>
      <c r="L38" s="158"/>
      <c r="M38" s="158"/>
      <c r="N38" s="158"/>
      <c r="O38" s="158"/>
      <c r="P38" s="158"/>
      <c r="Q38" s="158"/>
      <c r="R38" s="158"/>
      <c r="S38" s="158"/>
    </row>
    <row r="39" spans="1:19" ht="26.25" customHeight="1">
      <c r="A39" s="158"/>
      <c r="B39" s="158"/>
      <c r="C39" s="158"/>
      <c r="D39" s="158"/>
      <c r="E39" s="158"/>
      <c r="F39" s="158"/>
      <c r="G39" s="158"/>
      <c r="H39" s="158"/>
      <c r="I39" s="158"/>
      <c r="J39" s="158"/>
      <c r="K39" s="158"/>
      <c r="L39" s="158"/>
      <c r="M39" s="158"/>
      <c r="N39" s="158"/>
      <c r="O39" s="158"/>
      <c r="P39" s="158"/>
      <c r="Q39" s="158"/>
      <c r="R39" s="158"/>
      <c r="S39" s="158"/>
    </row>
    <row r="44" spans="1:19" ht="9" customHeight="1"/>
  </sheetData>
  <sheetProtection algorithmName="SHA-512" hashValue="Pd/ummDKd4o5yzPsqy/bisWcEzF9/OWgQ05X2tC1KUwOdmbrrM5XIvxJsvoioM7jJ0piOVDa55BvdhxoQX8PdA==" saltValue="/6mTfXFeEb/TI218xGp01Q==" spinCount="100000" sheet="1" objects="1" scenarios="1" autoFilter="0"/>
  <mergeCells count="35">
    <mergeCell ref="Q15:R15"/>
    <mergeCell ref="Q13:R13"/>
    <mergeCell ref="Q14:R14"/>
    <mergeCell ref="O5:O6"/>
    <mergeCell ref="Q5:R5"/>
    <mergeCell ref="Q6:R6"/>
    <mergeCell ref="Q11:R11"/>
    <mergeCell ref="Q9:R9"/>
    <mergeCell ref="Q12:R12"/>
    <mergeCell ref="Q7:R7"/>
    <mergeCell ref="Q8:R8"/>
    <mergeCell ref="Q10:R10"/>
    <mergeCell ref="L5:L6"/>
    <mergeCell ref="M5:M6"/>
    <mergeCell ref="N5:N6"/>
    <mergeCell ref="E5:E6"/>
    <mergeCell ref="K5:K6"/>
    <mergeCell ref="F5:F6"/>
    <mergeCell ref="G5:G6"/>
    <mergeCell ref="H5:H6"/>
    <mergeCell ref="I5:I6"/>
    <mergeCell ref="J5:J6"/>
    <mergeCell ref="C13:D13"/>
    <mergeCell ref="C14:D14"/>
    <mergeCell ref="C15:D15"/>
    <mergeCell ref="B5:D6"/>
    <mergeCell ref="B13:B15"/>
    <mergeCell ref="B7:B9"/>
    <mergeCell ref="B10:B12"/>
    <mergeCell ref="C7:D7"/>
    <mergeCell ref="C8:D8"/>
    <mergeCell ref="C9:D9"/>
    <mergeCell ref="C10:D10"/>
    <mergeCell ref="C11:D11"/>
    <mergeCell ref="C12:D12"/>
  </mergeCells>
  <phoneticPr fontId="13"/>
  <printOptions horizontalCentered="1" verticalCentered="1"/>
  <pageMargins left="0" right="0" top="0" bottom="0" header="0" footer="0"/>
  <pageSetup paperSize="9" scale="85"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T43"/>
  <sheetViews>
    <sheetView view="pageBreakPreview" zoomScaleNormal="85" zoomScaleSheetLayoutView="100" workbookViewId="0"/>
  </sheetViews>
  <sheetFormatPr defaultColWidth="9.140625" defaultRowHeight="12"/>
  <cols>
    <col min="1" max="1" width="10.5703125" style="19" customWidth="1"/>
    <col min="2" max="2" width="2.85546875" style="19" customWidth="1"/>
    <col min="3" max="3" width="26.140625" style="19" customWidth="1"/>
    <col min="4" max="4" width="13.140625" style="19" customWidth="1"/>
    <col min="5" max="5" width="14.42578125" style="19" customWidth="1"/>
    <col min="6" max="18" width="8.85546875" style="19" customWidth="1"/>
    <col min="19" max="19" width="9" style="19" customWidth="1"/>
    <col min="20" max="20" width="10.140625" style="19" customWidth="1"/>
    <col min="21" max="16384" width="9.140625" style="19"/>
  </cols>
  <sheetData>
    <row r="1" spans="1:20" ht="56.25" customHeight="1">
      <c r="A1" s="315"/>
      <c r="B1" s="315"/>
      <c r="C1" s="315"/>
      <c r="D1" s="315"/>
      <c r="E1" s="315"/>
      <c r="F1" s="315"/>
      <c r="G1" s="315"/>
      <c r="H1" s="315"/>
      <c r="I1" s="315"/>
      <c r="J1" s="315"/>
      <c r="K1" s="315"/>
      <c r="L1" s="315"/>
      <c r="M1" s="315"/>
      <c r="N1" s="315"/>
      <c r="O1" s="315"/>
      <c r="P1" s="315"/>
      <c r="Q1" s="315"/>
      <c r="R1" s="315"/>
      <c r="S1" s="315"/>
    </row>
    <row r="2" spans="1:20" ht="19.5" customHeight="1">
      <c r="A2" s="318"/>
      <c r="B2" s="318"/>
      <c r="C2" s="318"/>
      <c r="D2" s="318"/>
      <c r="E2" s="318"/>
      <c r="F2" s="315"/>
      <c r="G2" s="315"/>
      <c r="H2" s="315"/>
      <c r="I2" s="315"/>
      <c r="J2" s="315"/>
      <c r="K2" s="315"/>
      <c r="L2" s="315"/>
      <c r="M2" s="315"/>
      <c r="N2" s="315"/>
      <c r="O2" s="315"/>
      <c r="P2" s="315"/>
      <c r="Q2" s="315"/>
      <c r="R2" s="315"/>
      <c r="S2" s="315"/>
    </row>
    <row r="3" spans="1:20" ht="31.5" customHeight="1">
      <c r="A3" s="315"/>
      <c r="B3" s="315"/>
      <c r="C3" s="315"/>
      <c r="D3" s="315"/>
      <c r="E3" s="315"/>
      <c r="F3" s="315"/>
      <c r="G3" s="315"/>
      <c r="H3" s="315"/>
      <c r="I3" s="315"/>
      <c r="J3" s="315"/>
      <c r="K3" s="315"/>
      <c r="L3" s="315"/>
      <c r="M3" s="315"/>
      <c r="N3" s="315"/>
      <c r="O3" s="315"/>
      <c r="P3" s="315"/>
      <c r="Q3" s="315"/>
      <c r="R3" s="315"/>
      <c r="S3" s="315"/>
    </row>
    <row r="4" spans="1:20" ht="26.25" customHeight="1">
      <c r="A4" s="315"/>
      <c r="B4" s="315"/>
      <c r="C4" s="315"/>
      <c r="D4" s="315"/>
      <c r="E4" s="315"/>
      <c r="F4" s="315"/>
      <c r="G4" s="315"/>
      <c r="H4" s="319"/>
      <c r="I4" s="315"/>
      <c r="J4" s="319"/>
      <c r="K4" s="319"/>
      <c r="L4" s="315"/>
      <c r="M4" s="319"/>
      <c r="N4" s="319"/>
      <c r="O4" s="319"/>
      <c r="P4" s="320"/>
      <c r="Q4" s="321"/>
      <c r="R4" s="352" t="s">
        <v>235</v>
      </c>
      <c r="S4" s="315"/>
    </row>
    <row r="5" spans="1:20" s="22" customFormat="1" ht="24" customHeight="1">
      <c r="A5" s="316"/>
      <c r="B5" s="1170"/>
      <c r="C5" s="1170"/>
      <c r="D5" s="1170"/>
      <c r="E5" s="1170"/>
      <c r="F5" s="1159" t="s">
        <v>58</v>
      </c>
      <c r="G5" s="1159" t="s">
        <v>45</v>
      </c>
      <c r="H5" s="1022" t="s">
        <v>46</v>
      </c>
      <c r="I5" s="1022" t="s">
        <v>47</v>
      </c>
      <c r="J5" s="1022" t="s">
        <v>48</v>
      </c>
      <c r="K5" s="1022" t="s">
        <v>59</v>
      </c>
      <c r="L5" s="1022" t="s">
        <v>77</v>
      </c>
      <c r="M5" s="1022" t="s">
        <v>79</v>
      </c>
      <c r="N5" s="1022" t="s">
        <v>86</v>
      </c>
      <c r="O5" s="1022" t="s">
        <v>415</v>
      </c>
      <c r="P5" s="1069" t="s">
        <v>785</v>
      </c>
      <c r="Q5" s="199" t="s">
        <v>148</v>
      </c>
      <c r="R5" s="200" t="s">
        <v>142</v>
      </c>
      <c r="S5" s="316"/>
      <c r="T5" s="23"/>
    </row>
    <row r="6" spans="1:20" s="22" customFormat="1" ht="18.95" customHeight="1">
      <c r="A6" s="316"/>
      <c r="B6" s="1171"/>
      <c r="C6" s="1171"/>
      <c r="D6" s="1171"/>
      <c r="E6" s="1171"/>
      <c r="F6" s="1023"/>
      <c r="G6" s="1023"/>
      <c r="H6" s="1023"/>
      <c r="I6" s="1023"/>
      <c r="J6" s="1023"/>
      <c r="K6" s="1023"/>
      <c r="L6" s="1023"/>
      <c r="M6" s="1023"/>
      <c r="N6" s="1023"/>
      <c r="O6" s="1023"/>
      <c r="P6" s="1153"/>
      <c r="Q6" s="118" t="s">
        <v>103</v>
      </c>
      <c r="R6" s="119" t="s">
        <v>101</v>
      </c>
      <c r="S6" s="316"/>
      <c r="T6" s="23"/>
    </row>
    <row r="7" spans="1:20" ht="17.100000000000001" customHeight="1">
      <c r="A7" s="315"/>
      <c r="B7" s="1218" t="s">
        <v>300</v>
      </c>
      <c r="C7" s="1218"/>
      <c r="D7" s="1210" t="s">
        <v>304</v>
      </c>
      <c r="E7" s="1210"/>
      <c r="F7" s="314">
        <v>8106</v>
      </c>
      <c r="G7" s="314">
        <v>7867</v>
      </c>
      <c r="H7" s="314">
        <v>6737</v>
      </c>
      <c r="I7" s="504">
        <v>6765</v>
      </c>
      <c r="J7" s="504">
        <v>5804</v>
      </c>
      <c r="K7" s="504">
        <v>5866</v>
      </c>
      <c r="L7" s="504">
        <v>5702</v>
      </c>
      <c r="M7" s="504">
        <v>5059</v>
      </c>
      <c r="N7" s="504">
        <v>4947</v>
      </c>
      <c r="O7" s="504">
        <v>5296</v>
      </c>
      <c r="P7" s="314">
        <v>6187</v>
      </c>
      <c r="Q7" s="505">
        <v>16.824969125835175</v>
      </c>
      <c r="R7" s="505">
        <v>-2.6654605847987622</v>
      </c>
      <c r="S7" s="315"/>
    </row>
    <row r="8" spans="1:20" ht="17.100000000000001" customHeight="1">
      <c r="A8" s="315"/>
      <c r="B8" s="1213"/>
      <c r="C8" s="1213"/>
      <c r="D8" s="1211" t="s">
        <v>305</v>
      </c>
      <c r="E8" s="1211"/>
      <c r="F8" s="506">
        <v>424</v>
      </c>
      <c r="G8" s="506">
        <v>499</v>
      </c>
      <c r="H8" s="506">
        <v>364</v>
      </c>
      <c r="I8" s="507">
        <v>386</v>
      </c>
      <c r="J8" s="507">
        <v>125</v>
      </c>
      <c r="K8" s="507">
        <v>113</v>
      </c>
      <c r="L8" s="507">
        <v>65</v>
      </c>
      <c r="M8" s="507">
        <v>64</v>
      </c>
      <c r="N8" s="507">
        <v>142</v>
      </c>
      <c r="O8" s="507">
        <v>75</v>
      </c>
      <c r="P8" s="506">
        <v>110</v>
      </c>
      <c r="Q8" s="272">
        <v>45.515854594039261</v>
      </c>
      <c r="R8" s="272">
        <v>-12.601473331655155</v>
      </c>
      <c r="S8" s="315"/>
    </row>
    <row r="9" spans="1:20" ht="17.100000000000001" customHeight="1">
      <c r="A9" s="315"/>
      <c r="B9" s="1214"/>
      <c r="C9" s="1214"/>
      <c r="D9" s="1212" t="s">
        <v>306</v>
      </c>
      <c r="E9" s="1212"/>
      <c r="F9" s="313">
        <v>5.2394079771386259</v>
      </c>
      <c r="G9" s="313">
        <v>6.344567335797116</v>
      </c>
      <c r="H9" s="313">
        <v>5.4163710739500406</v>
      </c>
      <c r="I9" s="313">
        <v>5.7165311961038991</v>
      </c>
      <c r="J9" s="313">
        <v>2.1575529768229953</v>
      </c>
      <c r="K9" s="313">
        <v>1.9336614726189887</v>
      </c>
      <c r="L9" s="313">
        <v>1.1404511993523689</v>
      </c>
      <c r="M9" s="313">
        <v>1.2736615952194756</v>
      </c>
      <c r="N9" s="313">
        <v>2.8831182181852468</v>
      </c>
      <c r="O9" s="313">
        <v>1.4331079706115384</v>
      </c>
      <c r="P9" s="313">
        <v>1.7850630103265306</v>
      </c>
      <c r="Q9" s="313" t="s">
        <v>53</v>
      </c>
      <c r="R9" s="313" t="s">
        <v>53</v>
      </c>
      <c r="S9" s="315"/>
    </row>
    <row r="10" spans="1:20" ht="17.100000000000001" customHeight="1">
      <c r="A10" s="315"/>
      <c r="B10" s="1218" t="s">
        <v>301</v>
      </c>
      <c r="C10" s="1218"/>
      <c r="D10" s="1210" t="s">
        <v>304</v>
      </c>
      <c r="E10" s="1210"/>
      <c r="F10" s="314">
        <v>3438</v>
      </c>
      <c r="G10" s="314">
        <v>3754</v>
      </c>
      <c r="H10" s="314">
        <v>3347</v>
      </c>
      <c r="I10" s="314">
        <v>3331</v>
      </c>
      <c r="J10" s="314">
        <v>3568</v>
      </c>
      <c r="K10" s="314">
        <v>3960</v>
      </c>
      <c r="L10" s="314">
        <v>3998</v>
      </c>
      <c r="M10" s="314">
        <v>4040</v>
      </c>
      <c r="N10" s="314">
        <v>3699</v>
      </c>
      <c r="O10" s="314">
        <v>4004</v>
      </c>
      <c r="P10" s="314">
        <v>4204</v>
      </c>
      <c r="Q10" s="505">
        <v>4.9878202936653349</v>
      </c>
      <c r="R10" s="505">
        <v>2.0308712069661228</v>
      </c>
      <c r="S10" s="315"/>
    </row>
    <row r="11" spans="1:20" ht="17.100000000000001" customHeight="1">
      <c r="A11" s="315"/>
      <c r="B11" s="1213"/>
      <c r="C11" s="1213"/>
      <c r="D11" s="1211" t="s">
        <v>305</v>
      </c>
      <c r="E11" s="1211"/>
      <c r="F11" s="506">
        <v>164</v>
      </c>
      <c r="G11" s="506">
        <v>224</v>
      </c>
      <c r="H11" s="506">
        <v>99</v>
      </c>
      <c r="I11" s="506">
        <v>98</v>
      </c>
      <c r="J11" s="506">
        <v>77</v>
      </c>
      <c r="K11" s="506">
        <v>58</v>
      </c>
      <c r="L11" s="506">
        <v>51</v>
      </c>
      <c r="M11" s="506">
        <v>38</v>
      </c>
      <c r="N11" s="506">
        <v>129</v>
      </c>
      <c r="O11" s="506">
        <v>60</v>
      </c>
      <c r="P11" s="506">
        <v>19</v>
      </c>
      <c r="Q11" s="272">
        <v>-67.610599379159964</v>
      </c>
      <c r="R11" s="272">
        <v>-19.153252978756818</v>
      </c>
      <c r="S11" s="315"/>
    </row>
    <row r="12" spans="1:20" ht="17.100000000000001" customHeight="1">
      <c r="A12" s="315"/>
      <c r="B12" s="1214"/>
      <c r="C12" s="1214"/>
      <c r="D12" s="1212" t="s">
        <v>306</v>
      </c>
      <c r="E12" s="1212"/>
      <c r="F12" s="313">
        <v>4.7709065422099775</v>
      </c>
      <c r="G12" s="313">
        <v>5.9897212226872609</v>
      </c>
      <c r="H12" s="313">
        <v>2.9770198047677656</v>
      </c>
      <c r="I12" s="313">
        <v>2.9668119728741624</v>
      </c>
      <c r="J12" s="313">
        <v>2.1589145374141081</v>
      </c>
      <c r="K12" s="313">
        <v>1.4764291282547981</v>
      </c>
      <c r="L12" s="313">
        <v>1.2892682882672419</v>
      </c>
      <c r="M12" s="313">
        <v>0.96485673377203029</v>
      </c>
      <c r="N12" s="313">
        <v>3.4902259606197319</v>
      </c>
      <c r="O12" s="313">
        <v>1.5088513964846193</v>
      </c>
      <c r="P12" s="313">
        <v>0.46549011324700307</v>
      </c>
      <c r="Q12" s="313" t="s">
        <v>53</v>
      </c>
      <c r="R12" s="313" t="s">
        <v>53</v>
      </c>
      <c r="S12" s="315"/>
    </row>
    <row r="13" spans="1:20" ht="17.100000000000001" customHeight="1">
      <c r="A13" s="315"/>
      <c r="B13" s="1213" t="s">
        <v>302</v>
      </c>
      <c r="C13" s="1213"/>
      <c r="D13" s="1210" t="s">
        <v>304</v>
      </c>
      <c r="E13" s="1210"/>
      <c r="F13" s="506">
        <v>11545</v>
      </c>
      <c r="G13" s="506">
        <v>11622</v>
      </c>
      <c r="H13" s="506">
        <v>10084</v>
      </c>
      <c r="I13" s="506">
        <v>10097</v>
      </c>
      <c r="J13" s="506">
        <v>9373</v>
      </c>
      <c r="K13" s="506">
        <v>9827</v>
      </c>
      <c r="L13" s="506">
        <v>9701</v>
      </c>
      <c r="M13" s="506">
        <v>9099</v>
      </c>
      <c r="N13" s="506">
        <v>8646</v>
      </c>
      <c r="O13" s="506">
        <v>9300</v>
      </c>
      <c r="P13" s="506">
        <v>10391</v>
      </c>
      <c r="Q13" s="272">
        <v>11.72867916153657</v>
      </c>
      <c r="R13" s="272">
        <v>-1.0471764677045248</v>
      </c>
      <c r="S13" s="315"/>
    </row>
    <row r="14" spans="1:20" ht="17.100000000000001" customHeight="1">
      <c r="A14" s="315"/>
      <c r="B14" s="1213"/>
      <c r="C14" s="1213"/>
      <c r="D14" s="1211" t="s">
        <v>305</v>
      </c>
      <c r="E14" s="1211"/>
      <c r="F14" s="506">
        <v>588</v>
      </c>
      <c r="G14" s="506">
        <v>724</v>
      </c>
      <c r="H14" s="506">
        <v>464</v>
      </c>
      <c r="I14" s="506">
        <v>485</v>
      </c>
      <c r="J14" s="506">
        <v>202</v>
      </c>
      <c r="K14" s="506">
        <v>171</v>
      </c>
      <c r="L14" s="506">
        <v>116</v>
      </c>
      <c r="M14" s="506">
        <v>103</v>
      </c>
      <c r="N14" s="506">
        <v>271</v>
      </c>
      <c r="O14" s="506">
        <v>136</v>
      </c>
      <c r="P14" s="506">
        <v>130</v>
      </c>
      <c r="Q14" s="272">
        <v>-4.6221708768227394</v>
      </c>
      <c r="R14" s="272">
        <v>-14.018402996084433</v>
      </c>
      <c r="S14" s="315"/>
    </row>
    <row r="15" spans="1:20" ht="17.100000000000001" customHeight="1">
      <c r="A15" s="315"/>
      <c r="B15" s="1214"/>
      <c r="C15" s="1214"/>
      <c r="D15" s="1212" t="s">
        <v>306</v>
      </c>
      <c r="E15" s="1212"/>
      <c r="F15" s="313">
        <v>5.0998810076062915</v>
      </c>
      <c r="G15" s="313">
        <v>6.2299243326182419</v>
      </c>
      <c r="H15" s="313">
        <v>4.6066938443630789</v>
      </c>
      <c r="I15" s="313">
        <v>4.8091891564635674</v>
      </c>
      <c r="J15" s="313">
        <v>2.1580713940196472</v>
      </c>
      <c r="K15" s="313">
        <v>1.7493846957281469</v>
      </c>
      <c r="L15" s="313">
        <v>1.2017836345244559</v>
      </c>
      <c r="M15" s="313">
        <v>1.1365561189622437</v>
      </c>
      <c r="N15" s="313">
        <v>3.1428579748027006</v>
      </c>
      <c r="O15" s="313">
        <v>1.4657180582780478</v>
      </c>
      <c r="P15" s="313">
        <v>1.2512186446156874</v>
      </c>
      <c r="Q15" s="313" t="s">
        <v>53</v>
      </c>
      <c r="R15" s="313" t="s">
        <v>53</v>
      </c>
      <c r="S15" s="315"/>
    </row>
    <row r="16" spans="1:20" ht="13.5" customHeight="1">
      <c r="A16" s="315"/>
      <c r="B16" s="315"/>
      <c r="C16" s="508"/>
      <c r="D16" s="426"/>
      <c r="E16" s="426"/>
      <c r="F16" s="509"/>
      <c r="G16" s="509"/>
      <c r="H16" s="509"/>
      <c r="I16" s="509"/>
      <c r="J16" s="509"/>
      <c r="K16" s="509"/>
      <c r="L16" s="509"/>
      <c r="M16" s="509"/>
      <c r="N16" s="509"/>
      <c r="O16" s="509"/>
      <c r="P16" s="509"/>
      <c r="Q16" s="509"/>
      <c r="R16" s="509"/>
      <c r="S16" s="315"/>
    </row>
    <row r="17" spans="1:20" ht="12.75" customHeight="1">
      <c r="A17" s="315"/>
      <c r="B17" s="315"/>
      <c r="C17" s="508"/>
      <c r="D17" s="426"/>
      <c r="E17" s="426"/>
      <c r="F17" s="509"/>
      <c r="G17" s="509"/>
      <c r="H17" s="509"/>
      <c r="I17" s="509"/>
      <c r="J17" s="509"/>
      <c r="K17" s="509"/>
      <c r="L17" s="509"/>
      <c r="M17" s="509"/>
      <c r="N17" s="509"/>
      <c r="O17" s="509"/>
      <c r="P17" s="509"/>
      <c r="Q17" s="509"/>
      <c r="R17" s="509"/>
      <c r="S17" s="315"/>
    </row>
    <row r="18" spans="1:20" ht="10.5" customHeight="1">
      <c r="A18" s="315"/>
      <c r="B18" s="316"/>
      <c r="C18" s="316"/>
      <c r="D18" s="316"/>
      <c r="E18" s="316"/>
      <c r="F18" s="332"/>
      <c r="G18" s="332"/>
      <c r="H18" s="332"/>
      <c r="I18" s="332"/>
      <c r="J18" s="332"/>
      <c r="K18" s="332"/>
      <c r="L18" s="332"/>
      <c r="M18" s="332"/>
      <c r="N18" s="332"/>
      <c r="O18" s="332"/>
      <c r="P18" s="332"/>
      <c r="Q18" s="332"/>
      <c r="R18" s="332"/>
      <c r="S18" s="315"/>
    </row>
    <row r="19" spans="1:20" ht="16.5" customHeight="1">
      <c r="A19" s="315"/>
      <c r="B19" s="316"/>
      <c r="C19" s="316"/>
      <c r="D19" s="316"/>
      <c r="E19" s="316"/>
      <c r="F19" s="332"/>
      <c r="G19" s="332"/>
      <c r="H19" s="332"/>
      <c r="I19" s="332"/>
      <c r="J19" s="332"/>
      <c r="K19" s="332"/>
      <c r="L19" s="332"/>
      <c r="M19" s="332"/>
      <c r="N19" s="332"/>
      <c r="O19" s="332"/>
      <c r="P19" s="332"/>
      <c r="Q19" s="332"/>
      <c r="R19" s="332"/>
      <c r="S19" s="315"/>
    </row>
    <row r="20" spans="1:20" s="22" customFormat="1" ht="16.5" customHeight="1">
      <c r="A20" s="316"/>
      <c r="B20" s="316"/>
      <c r="C20" s="316"/>
      <c r="D20" s="316"/>
      <c r="E20" s="316"/>
      <c r="F20" s="332"/>
      <c r="G20" s="332"/>
      <c r="H20" s="332"/>
      <c r="I20" s="332"/>
      <c r="J20" s="332"/>
      <c r="K20" s="332"/>
      <c r="L20" s="332"/>
      <c r="M20" s="332"/>
      <c r="N20" s="332"/>
      <c r="O20" s="332"/>
      <c r="P20" s="332"/>
      <c r="Q20" s="332"/>
      <c r="R20" s="332"/>
      <c r="S20" s="316"/>
      <c r="T20" s="23"/>
    </row>
    <row r="21" spans="1:20" ht="16.5" customHeight="1">
      <c r="A21" s="315"/>
      <c r="B21" s="316"/>
      <c r="C21" s="316"/>
      <c r="D21" s="316"/>
      <c r="E21" s="316"/>
      <c r="F21" s="332"/>
      <c r="G21" s="332"/>
      <c r="H21" s="332"/>
      <c r="I21" s="332"/>
      <c r="J21" s="332"/>
      <c r="K21" s="332"/>
      <c r="L21" s="332"/>
      <c r="M21" s="332"/>
      <c r="N21" s="332"/>
      <c r="O21" s="332"/>
      <c r="P21" s="332"/>
      <c r="Q21" s="332"/>
      <c r="R21" s="332"/>
      <c r="S21" s="321"/>
      <c r="T21" s="21"/>
    </row>
    <row r="22" spans="1:20" ht="16.5" customHeight="1">
      <c r="A22" s="315"/>
      <c r="B22" s="316"/>
      <c r="C22" s="316"/>
      <c r="D22" s="316"/>
      <c r="E22" s="316"/>
      <c r="F22" s="332"/>
      <c r="G22" s="332"/>
      <c r="H22" s="332"/>
      <c r="I22" s="332"/>
      <c r="J22" s="332"/>
      <c r="K22" s="332"/>
      <c r="L22" s="332"/>
      <c r="M22" s="332"/>
      <c r="N22" s="332"/>
      <c r="O22" s="332"/>
      <c r="P22" s="332"/>
      <c r="Q22" s="332"/>
      <c r="R22" s="332"/>
      <c r="S22" s="338"/>
      <c r="T22" s="8"/>
    </row>
    <row r="23" spans="1:20" ht="16.5" customHeight="1">
      <c r="A23" s="315"/>
      <c r="B23" s="316"/>
      <c r="C23" s="316"/>
      <c r="D23" s="316"/>
      <c r="E23" s="316"/>
      <c r="F23" s="332"/>
      <c r="G23" s="332"/>
      <c r="H23" s="332"/>
      <c r="I23" s="332"/>
      <c r="J23" s="332"/>
      <c r="K23" s="332"/>
      <c r="L23" s="332"/>
      <c r="M23" s="332"/>
      <c r="N23" s="332"/>
      <c r="O23" s="332"/>
      <c r="P23" s="332"/>
      <c r="Q23" s="332"/>
      <c r="R23" s="332"/>
      <c r="S23" s="338"/>
      <c r="T23" s="8"/>
    </row>
    <row r="24" spans="1:20" ht="16.5" customHeight="1">
      <c r="A24" s="315"/>
      <c r="B24" s="316"/>
      <c r="C24" s="316"/>
      <c r="D24" s="316"/>
      <c r="E24" s="316"/>
      <c r="F24" s="332"/>
      <c r="G24" s="332"/>
      <c r="H24" s="332"/>
      <c r="I24" s="332"/>
      <c r="J24" s="332"/>
      <c r="K24" s="332"/>
      <c r="L24" s="332"/>
      <c r="M24" s="332"/>
      <c r="N24" s="332"/>
      <c r="O24" s="332"/>
      <c r="P24" s="332"/>
      <c r="Q24" s="332"/>
      <c r="R24" s="332"/>
      <c r="S24" s="315"/>
    </row>
    <row r="25" spans="1:20" ht="16.5" customHeight="1">
      <c r="A25" s="315"/>
      <c r="B25" s="316"/>
      <c r="C25" s="316"/>
      <c r="D25" s="316"/>
      <c r="E25" s="316"/>
      <c r="F25" s="332"/>
      <c r="G25" s="332"/>
      <c r="H25" s="332"/>
      <c r="I25" s="332"/>
      <c r="J25" s="332"/>
      <c r="K25" s="332"/>
      <c r="L25" s="332"/>
      <c r="M25" s="332"/>
      <c r="N25" s="332"/>
      <c r="O25" s="332"/>
      <c r="P25" s="332"/>
      <c r="Q25" s="332"/>
      <c r="R25" s="332"/>
      <c r="S25" s="315"/>
    </row>
    <row r="26" spans="1:20" ht="42.75" customHeight="1">
      <c r="A26" s="315"/>
      <c r="B26" s="316"/>
      <c r="C26" s="316"/>
      <c r="D26" s="316"/>
      <c r="E26" s="316"/>
      <c r="F26" s="332"/>
      <c r="G26" s="332"/>
      <c r="H26" s="332"/>
      <c r="I26" s="332"/>
      <c r="J26" s="332"/>
      <c r="K26" s="332"/>
      <c r="L26" s="332"/>
      <c r="M26" s="332"/>
      <c r="N26" s="332"/>
      <c r="O26" s="332"/>
      <c r="P26" s="332"/>
      <c r="Q26" s="332"/>
      <c r="R26" s="332"/>
      <c r="S26" s="315"/>
    </row>
    <row r="27" spans="1:20" ht="26.25" customHeight="1">
      <c r="A27" s="315"/>
      <c r="B27" s="316"/>
      <c r="C27" s="316"/>
      <c r="D27" s="316"/>
      <c r="E27" s="316"/>
      <c r="F27" s="332"/>
      <c r="G27" s="332"/>
      <c r="H27" s="332"/>
      <c r="I27" s="332"/>
      <c r="J27" s="332"/>
      <c r="K27" s="332"/>
      <c r="L27" s="332"/>
      <c r="M27" s="332"/>
      <c r="N27" s="332"/>
      <c r="O27" s="332"/>
      <c r="P27" s="332"/>
      <c r="Q27" s="332"/>
      <c r="R27" s="332"/>
      <c r="S27" s="315"/>
    </row>
    <row r="28" spans="1:20" ht="16.5" customHeight="1">
      <c r="A28" s="315"/>
      <c r="B28" s="456"/>
      <c r="C28" s="456"/>
      <c r="D28" s="456"/>
      <c r="E28" s="456"/>
      <c r="F28" s="456"/>
      <c r="G28" s="456"/>
      <c r="H28" s="332"/>
      <c r="I28" s="332"/>
      <c r="J28" s="332"/>
      <c r="K28" s="332"/>
      <c r="L28" s="332"/>
      <c r="M28" s="332"/>
      <c r="N28" s="332"/>
      <c r="O28" s="332"/>
      <c r="P28" s="332"/>
      <c r="Q28" s="510"/>
      <c r="R28" s="511" t="s">
        <v>303</v>
      </c>
      <c r="S28" s="315"/>
    </row>
    <row r="29" spans="1:20" ht="24" customHeight="1">
      <c r="A29" s="315"/>
      <c r="B29" s="1052"/>
      <c r="C29" s="1052"/>
      <c r="D29" s="1052"/>
      <c r="E29" s="1052"/>
      <c r="F29" s="1159" t="s">
        <v>58</v>
      </c>
      <c r="G29" s="1022" t="s">
        <v>45</v>
      </c>
      <c r="H29" s="1022" t="s">
        <v>46</v>
      </c>
      <c r="I29" s="1022" t="s">
        <v>47</v>
      </c>
      <c r="J29" s="1022" t="s">
        <v>48</v>
      </c>
      <c r="K29" s="1022" t="s">
        <v>59</v>
      </c>
      <c r="L29" s="1022" t="s">
        <v>77</v>
      </c>
      <c r="M29" s="1022" t="s">
        <v>79</v>
      </c>
      <c r="N29" s="1022" t="s">
        <v>86</v>
      </c>
      <c r="O29" s="1022" t="s">
        <v>415</v>
      </c>
      <c r="P29" s="1069" t="s">
        <v>785</v>
      </c>
      <c r="Q29" s="199" t="s">
        <v>148</v>
      </c>
      <c r="R29" s="200" t="s">
        <v>142</v>
      </c>
      <c r="S29" s="315"/>
    </row>
    <row r="30" spans="1:20" ht="18.95" customHeight="1">
      <c r="A30" s="315"/>
      <c r="B30" s="1191"/>
      <c r="C30" s="1191"/>
      <c r="D30" s="1191"/>
      <c r="E30" s="1191"/>
      <c r="F30" s="1023"/>
      <c r="G30" s="1023"/>
      <c r="H30" s="1023"/>
      <c r="I30" s="1023"/>
      <c r="J30" s="1023"/>
      <c r="K30" s="1023"/>
      <c r="L30" s="1023"/>
      <c r="M30" s="1023"/>
      <c r="N30" s="1023"/>
      <c r="O30" s="1023"/>
      <c r="P30" s="1153"/>
      <c r="Q30" s="118" t="s">
        <v>103</v>
      </c>
      <c r="R30" s="119" t="s">
        <v>101</v>
      </c>
      <c r="S30" s="315"/>
    </row>
    <row r="31" spans="1:20" ht="17.100000000000001" customHeight="1">
      <c r="A31" s="315"/>
      <c r="B31" s="1215" t="s">
        <v>307</v>
      </c>
      <c r="C31" s="1215"/>
      <c r="D31" s="1215"/>
      <c r="E31" s="1215"/>
      <c r="F31" s="512">
        <v>24</v>
      </c>
      <c r="G31" s="512">
        <v>23</v>
      </c>
      <c r="H31" s="512">
        <v>22</v>
      </c>
      <c r="I31" s="512">
        <v>23</v>
      </c>
      <c r="J31" s="512">
        <v>22</v>
      </c>
      <c r="K31" s="512">
        <v>20</v>
      </c>
      <c r="L31" s="512">
        <v>17</v>
      </c>
      <c r="M31" s="512">
        <v>15</v>
      </c>
      <c r="N31" s="512">
        <v>15</v>
      </c>
      <c r="O31" s="512">
        <v>15</v>
      </c>
      <c r="P31" s="512">
        <v>15</v>
      </c>
      <c r="Q31" s="481">
        <v>0</v>
      </c>
      <c r="R31" s="481">
        <v>-4.5912948671327891</v>
      </c>
      <c r="S31" s="315"/>
    </row>
    <row r="32" spans="1:20" ht="17.100000000000001" customHeight="1">
      <c r="A32" s="315"/>
      <c r="B32" s="1216" t="s">
        <v>308</v>
      </c>
      <c r="C32" s="1216"/>
      <c r="D32" s="1216"/>
      <c r="E32" s="1216"/>
      <c r="F32" s="512">
        <v>156</v>
      </c>
      <c r="G32" s="512">
        <v>148</v>
      </c>
      <c r="H32" s="512">
        <v>148</v>
      </c>
      <c r="I32" s="512">
        <v>147</v>
      </c>
      <c r="J32" s="512">
        <v>147</v>
      </c>
      <c r="K32" s="512">
        <v>144</v>
      </c>
      <c r="L32" s="512">
        <v>141</v>
      </c>
      <c r="M32" s="512">
        <v>137</v>
      </c>
      <c r="N32" s="512">
        <v>128</v>
      </c>
      <c r="O32" s="512">
        <v>129</v>
      </c>
      <c r="P32" s="512">
        <v>132</v>
      </c>
      <c r="Q32" s="481">
        <v>2.3255813953488413</v>
      </c>
      <c r="R32" s="481">
        <v>-1.656664689435805</v>
      </c>
      <c r="S32" s="315"/>
    </row>
    <row r="33" spans="1:19" ht="17.100000000000001" customHeight="1">
      <c r="A33" s="315"/>
      <c r="B33" s="1217" t="s">
        <v>309</v>
      </c>
      <c r="C33" s="1217"/>
      <c r="D33" s="1217"/>
      <c r="E33" s="1217"/>
      <c r="F33" s="513">
        <v>180</v>
      </c>
      <c r="G33" s="513">
        <v>171</v>
      </c>
      <c r="H33" s="513">
        <v>170</v>
      </c>
      <c r="I33" s="513">
        <v>170</v>
      </c>
      <c r="J33" s="513">
        <v>169</v>
      </c>
      <c r="K33" s="513">
        <v>164</v>
      </c>
      <c r="L33" s="513">
        <v>158</v>
      </c>
      <c r="M33" s="513">
        <v>152</v>
      </c>
      <c r="N33" s="513">
        <v>143</v>
      </c>
      <c r="O33" s="513">
        <v>144</v>
      </c>
      <c r="P33" s="513">
        <v>147</v>
      </c>
      <c r="Q33" s="483">
        <v>2.0833333333333259</v>
      </c>
      <c r="R33" s="483">
        <v>-2.0048723500501242</v>
      </c>
      <c r="S33" s="315"/>
    </row>
    <row r="34" spans="1:19" ht="22.5" customHeight="1">
      <c r="A34" s="315"/>
      <c r="B34" s="316"/>
      <c r="C34" s="316"/>
      <c r="D34" s="316"/>
      <c r="E34" s="316"/>
      <c r="F34" s="332"/>
      <c r="G34" s="332"/>
      <c r="H34" s="332"/>
      <c r="I34" s="332"/>
      <c r="J34" s="332"/>
      <c r="K34" s="332"/>
      <c r="L34" s="332"/>
      <c r="M34" s="332"/>
      <c r="N34" s="332"/>
      <c r="O34" s="332"/>
      <c r="P34" s="332"/>
      <c r="Q34" s="332"/>
      <c r="R34" s="332"/>
      <c r="S34" s="315"/>
    </row>
    <row r="35" spans="1:19" ht="17.25" customHeight="1">
      <c r="A35" s="315"/>
      <c r="B35" s="316"/>
      <c r="C35" s="316"/>
      <c r="D35" s="316"/>
      <c r="E35" s="316"/>
      <c r="F35" s="332"/>
      <c r="G35" s="332"/>
      <c r="H35" s="332"/>
      <c r="I35" s="332"/>
      <c r="J35" s="332"/>
      <c r="K35" s="332"/>
      <c r="L35" s="332"/>
      <c r="M35" s="332"/>
      <c r="N35" s="332"/>
      <c r="O35" s="332"/>
      <c r="P35" s="332"/>
      <c r="Q35" s="332"/>
      <c r="R35" s="332"/>
      <c r="S35" s="315"/>
    </row>
    <row r="36" spans="1:19" ht="15" customHeight="1">
      <c r="A36" s="315"/>
      <c r="B36" s="316"/>
      <c r="C36" s="316"/>
      <c r="D36" s="316"/>
      <c r="E36" s="316"/>
      <c r="F36" s="332"/>
      <c r="G36" s="332"/>
      <c r="H36" s="332"/>
      <c r="I36" s="332"/>
      <c r="J36" s="332"/>
      <c r="K36" s="332"/>
      <c r="L36" s="332"/>
      <c r="M36" s="332"/>
      <c r="N36" s="332"/>
      <c r="O36" s="332"/>
      <c r="P36" s="332"/>
      <c r="Q36" s="332"/>
      <c r="R36" s="332"/>
      <c r="S36" s="315"/>
    </row>
    <row r="37" spans="1:19" ht="21" customHeight="1">
      <c r="A37" s="83"/>
      <c r="B37" s="84"/>
      <c r="C37" s="84"/>
      <c r="D37" s="84"/>
      <c r="E37" s="84"/>
      <c r="F37" s="85"/>
      <c r="G37" s="85"/>
      <c r="H37" s="85"/>
      <c r="I37" s="85"/>
      <c r="J37" s="85"/>
      <c r="K37" s="85"/>
      <c r="L37" s="85"/>
      <c r="M37" s="85"/>
      <c r="N37" s="85"/>
      <c r="O37" s="85"/>
      <c r="P37" s="85"/>
      <c r="Q37" s="85"/>
      <c r="R37" s="85"/>
      <c r="S37" s="83"/>
    </row>
    <row r="38" spans="1:19" ht="23.25" customHeight="1">
      <c r="B38" s="24"/>
      <c r="C38" s="24"/>
      <c r="D38" s="24"/>
      <c r="E38" s="24"/>
      <c r="F38" s="25"/>
      <c r="G38" s="25"/>
      <c r="H38" s="25"/>
      <c r="I38" s="25"/>
      <c r="J38" s="25"/>
      <c r="K38" s="25"/>
      <c r="L38" s="25"/>
      <c r="M38" s="25"/>
      <c r="N38" s="25"/>
      <c r="O38" s="25"/>
      <c r="P38" s="25"/>
      <c r="Q38" s="25"/>
      <c r="R38" s="25"/>
    </row>
    <row r="39" spans="1:19" ht="11.25" customHeight="1">
      <c r="B39" s="24"/>
      <c r="C39" s="24"/>
      <c r="D39" s="24"/>
      <c r="E39" s="24"/>
      <c r="F39" s="25"/>
      <c r="G39" s="25"/>
      <c r="H39" s="25"/>
      <c r="I39" s="25"/>
      <c r="J39" s="25"/>
      <c r="K39" s="25"/>
      <c r="L39" s="25"/>
      <c r="M39" s="25"/>
      <c r="N39" s="25"/>
      <c r="O39" s="25"/>
      <c r="P39" s="25"/>
      <c r="Q39" s="25"/>
      <c r="R39" s="25"/>
    </row>
    <row r="40" spans="1:19" ht="15" customHeight="1">
      <c r="B40" s="24"/>
      <c r="C40" s="24"/>
      <c r="D40" s="24"/>
      <c r="E40" s="24"/>
      <c r="F40" s="25"/>
      <c r="G40" s="25"/>
      <c r="H40" s="25"/>
      <c r="I40" s="25"/>
      <c r="J40" s="25"/>
      <c r="K40" s="25"/>
      <c r="L40" s="25"/>
      <c r="M40" s="25"/>
      <c r="N40" s="25"/>
      <c r="O40" s="25"/>
      <c r="P40" s="25"/>
      <c r="Q40" s="25"/>
      <c r="R40" s="25"/>
    </row>
    <row r="41" spans="1:19" ht="18.75" customHeight="1">
      <c r="B41" s="24"/>
      <c r="C41" s="24"/>
      <c r="D41" s="24"/>
      <c r="E41" s="24"/>
      <c r="F41" s="25"/>
      <c r="G41" s="25"/>
      <c r="H41" s="25"/>
      <c r="I41" s="25"/>
      <c r="J41" s="25"/>
      <c r="K41" s="25"/>
      <c r="L41" s="25"/>
      <c r="M41" s="25"/>
      <c r="N41" s="25"/>
      <c r="O41" s="25"/>
      <c r="P41" s="25"/>
      <c r="Q41" s="25"/>
      <c r="R41" s="25"/>
    </row>
    <row r="42" spans="1:19">
      <c r="B42" s="24"/>
      <c r="C42" s="24"/>
      <c r="D42" s="24"/>
      <c r="E42" s="24"/>
      <c r="F42" s="25"/>
      <c r="G42" s="25"/>
      <c r="H42" s="25"/>
      <c r="I42" s="25"/>
      <c r="J42" s="25"/>
      <c r="K42" s="25"/>
      <c r="L42" s="25"/>
      <c r="M42" s="25"/>
      <c r="N42" s="25"/>
      <c r="O42" s="25"/>
      <c r="P42" s="25"/>
      <c r="Q42" s="25"/>
      <c r="R42" s="25"/>
    </row>
    <row r="43" spans="1:19">
      <c r="B43" s="20"/>
      <c r="C43" s="20"/>
      <c r="D43" s="20"/>
      <c r="E43" s="20"/>
    </row>
  </sheetData>
  <sheetProtection algorithmName="SHA-512" hashValue="IkSAuGKaX8BBwC1YwxakRBf9VR4CHm4I1TS7IFIpyNTMvULv2OHyXzqIbjhYk/J1ZCUrlEclzu4jI7r3dqaKgA==" saltValue="dgQxIU5PI3A6o6zv6VKiQQ==" spinCount="100000" sheet="1" objects="1" scenarios="1" autoFilter="0"/>
  <mergeCells count="39">
    <mergeCell ref="J29:J30"/>
    <mergeCell ref="I29:I30"/>
    <mergeCell ref="P29:P30"/>
    <mergeCell ref="O29:O30"/>
    <mergeCell ref="N29:N30"/>
    <mergeCell ref="M29:M30"/>
    <mergeCell ref="L29:L30"/>
    <mergeCell ref="K29:K30"/>
    <mergeCell ref="P5:P6"/>
    <mergeCell ref="K5:K6"/>
    <mergeCell ref="J5:J6"/>
    <mergeCell ref="H5:H6"/>
    <mergeCell ref="O5:O6"/>
    <mergeCell ref="N5:N6"/>
    <mergeCell ref="M5:M6"/>
    <mergeCell ref="L5:L6"/>
    <mergeCell ref="B31:E31"/>
    <mergeCell ref="B32:E32"/>
    <mergeCell ref="B33:E33"/>
    <mergeCell ref="G5:G6"/>
    <mergeCell ref="I5:I6"/>
    <mergeCell ref="B7:C9"/>
    <mergeCell ref="H29:H30"/>
    <mergeCell ref="G29:G30"/>
    <mergeCell ref="F29:F30"/>
    <mergeCell ref="B29:E30"/>
    <mergeCell ref="B10:C12"/>
    <mergeCell ref="F5:F6"/>
    <mergeCell ref="B5:E6"/>
    <mergeCell ref="D10:E10"/>
    <mergeCell ref="D11:E11"/>
    <mergeCell ref="D12:E12"/>
    <mergeCell ref="D7:E7"/>
    <mergeCell ref="D8:E8"/>
    <mergeCell ref="D9:E9"/>
    <mergeCell ref="B13:C15"/>
    <mergeCell ref="D13:E13"/>
    <mergeCell ref="D14:E14"/>
    <mergeCell ref="D15:E15"/>
  </mergeCells>
  <phoneticPr fontId="13"/>
  <printOptions horizontalCentered="1" verticalCentered="1"/>
  <pageMargins left="0" right="0" top="0" bottom="0" header="0" footer="0"/>
  <pageSetup paperSize="9" scale="83"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T59"/>
  <sheetViews>
    <sheetView view="pageBreakPreview" zoomScaleNormal="80" zoomScaleSheetLayoutView="100" workbookViewId="0"/>
  </sheetViews>
  <sheetFormatPr defaultColWidth="9.140625" defaultRowHeight="12.75"/>
  <cols>
    <col min="1" max="1" width="13.5703125" style="19" customWidth="1"/>
    <col min="2" max="2" width="1.85546875" style="19" customWidth="1"/>
    <col min="3" max="3" width="19.7109375" style="317" customWidth="1"/>
    <col min="4" max="4" width="23.28515625" style="19" customWidth="1"/>
    <col min="5" max="5" width="14" style="19" customWidth="1"/>
    <col min="6" max="18" width="10.85546875" style="19" customWidth="1"/>
    <col min="19" max="19" width="8.42578125" style="19" customWidth="1"/>
    <col min="20" max="20" width="6.140625" style="19" customWidth="1"/>
    <col min="21" max="16384" width="9.140625" style="19"/>
  </cols>
  <sheetData>
    <row r="1" spans="1:20" ht="67.5" customHeight="1">
      <c r="A1" s="315"/>
      <c r="B1" s="315"/>
      <c r="C1" s="315"/>
      <c r="D1" s="315"/>
      <c r="E1" s="315"/>
      <c r="F1" s="315"/>
      <c r="G1" s="315"/>
      <c r="H1" s="315"/>
      <c r="I1" s="315"/>
      <c r="J1" s="315"/>
      <c r="K1" s="315"/>
      <c r="L1" s="315"/>
      <c r="M1" s="315"/>
      <c r="N1" s="315"/>
      <c r="O1" s="315"/>
      <c r="P1" s="315"/>
      <c r="Q1" s="315"/>
      <c r="R1" s="315"/>
      <c r="S1" s="315"/>
    </row>
    <row r="2" spans="1:20" ht="19.5" customHeight="1">
      <c r="A2" s="318"/>
      <c r="B2" s="318"/>
      <c r="C2" s="318"/>
      <c r="D2" s="318"/>
      <c r="E2" s="318"/>
      <c r="F2" s="315"/>
      <c r="G2" s="315"/>
      <c r="H2" s="315"/>
      <c r="I2" s="315"/>
      <c r="J2" s="315"/>
      <c r="K2" s="315"/>
      <c r="L2" s="315"/>
      <c r="M2" s="315"/>
      <c r="N2" s="315"/>
      <c r="O2" s="315"/>
      <c r="P2" s="315"/>
      <c r="Q2" s="315"/>
      <c r="R2" s="315"/>
      <c r="S2" s="315"/>
    </row>
    <row r="3" spans="1:20" ht="36.75" customHeight="1">
      <c r="A3" s="315"/>
      <c r="B3" s="315"/>
      <c r="C3" s="315"/>
      <c r="D3" s="315"/>
      <c r="E3" s="315"/>
      <c r="F3" s="315"/>
      <c r="G3" s="315"/>
      <c r="H3" s="315"/>
      <c r="I3" s="315"/>
      <c r="J3" s="315"/>
      <c r="K3" s="315"/>
      <c r="L3" s="315"/>
      <c r="M3" s="315"/>
      <c r="N3" s="315"/>
      <c r="O3" s="315"/>
      <c r="P3" s="315"/>
      <c r="Q3" s="315"/>
      <c r="R3" s="315"/>
      <c r="S3" s="315"/>
    </row>
    <row r="4" spans="1:20" ht="25.5" customHeight="1">
      <c r="A4" s="315"/>
      <c r="B4" s="315"/>
      <c r="C4" s="315"/>
      <c r="D4" s="315"/>
      <c r="E4" s="315"/>
      <c r="F4" s="315"/>
      <c r="G4" s="315"/>
      <c r="H4" s="319"/>
      <c r="I4" s="315"/>
      <c r="J4" s="319"/>
      <c r="K4" s="319"/>
      <c r="L4" s="315"/>
      <c r="M4" s="319"/>
      <c r="N4" s="319"/>
      <c r="O4" s="319"/>
      <c r="P4" s="320"/>
      <c r="Q4" s="321"/>
      <c r="R4" s="519" t="s">
        <v>492</v>
      </c>
      <c r="S4" s="315"/>
    </row>
    <row r="5" spans="1:20" s="22" customFormat="1" ht="24" customHeight="1">
      <c r="A5" s="757"/>
      <c r="B5" s="1170"/>
      <c r="C5" s="1170"/>
      <c r="D5" s="1170"/>
      <c r="E5" s="1170"/>
      <c r="F5" s="1159" t="s">
        <v>58</v>
      </c>
      <c r="G5" s="1022" t="s">
        <v>45</v>
      </c>
      <c r="H5" s="1022" t="s">
        <v>46</v>
      </c>
      <c r="I5" s="1022" t="s">
        <v>47</v>
      </c>
      <c r="J5" s="1022" t="s">
        <v>48</v>
      </c>
      <c r="K5" s="1022" t="s">
        <v>59</v>
      </c>
      <c r="L5" s="1022" t="s">
        <v>77</v>
      </c>
      <c r="M5" s="1022" t="s">
        <v>79</v>
      </c>
      <c r="N5" s="1022" t="s">
        <v>86</v>
      </c>
      <c r="O5" s="1022" t="s">
        <v>415</v>
      </c>
      <c r="P5" s="1069" t="s">
        <v>785</v>
      </c>
      <c r="Q5" s="199" t="s">
        <v>148</v>
      </c>
      <c r="R5" s="514" t="s">
        <v>493</v>
      </c>
      <c r="S5" s="757"/>
      <c r="T5" s="23"/>
    </row>
    <row r="6" spans="1:20" s="22" customFormat="1" ht="18.95" customHeight="1">
      <c r="A6" s="757"/>
      <c r="B6" s="1171"/>
      <c r="C6" s="1170"/>
      <c r="D6" s="1171"/>
      <c r="E6" s="1171"/>
      <c r="F6" s="1023"/>
      <c r="G6" s="1023"/>
      <c r="H6" s="1023"/>
      <c r="I6" s="1023"/>
      <c r="J6" s="1023"/>
      <c r="K6" s="1023"/>
      <c r="L6" s="1023"/>
      <c r="M6" s="1023"/>
      <c r="N6" s="1023"/>
      <c r="O6" s="1023"/>
      <c r="P6" s="1153"/>
      <c r="Q6" s="118" t="s">
        <v>494</v>
      </c>
      <c r="R6" s="119" t="s">
        <v>495</v>
      </c>
      <c r="S6" s="757"/>
      <c r="T6" s="23"/>
    </row>
    <row r="7" spans="1:20" ht="17.100000000000001" customHeight="1">
      <c r="A7" s="315"/>
      <c r="B7" s="756"/>
      <c r="C7" s="1220" t="s">
        <v>535</v>
      </c>
      <c r="D7" s="1219" t="s">
        <v>304</v>
      </c>
      <c r="E7" s="1219"/>
      <c r="F7" s="750">
        <v>4019</v>
      </c>
      <c r="G7" s="750">
        <v>4821</v>
      </c>
      <c r="H7" s="750">
        <v>5027</v>
      </c>
      <c r="I7" s="750">
        <v>4670</v>
      </c>
      <c r="J7" s="750">
        <v>4512</v>
      </c>
      <c r="K7" s="750">
        <v>5243</v>
      </c>
      <c r="L7" s="750">
        <v>4913</v>
      </c>
      <c r="M7" s="750">
        <v>4703</v>
      </c>
      <c r="N7" s="750">
        <v>4146</v>
      </c>
      <c r="O7" s="750">
        <v>5355</v>
      </c>
      <c r="P7" s="750">
        <v>5059</v>
      </c>
      <c r="Q7" s="749">
        <v>-5.5357538812977118</v>
      </c>
      <c r="R7" s="749">
        <v>2.3282880845856058</v>
      </c>
      <c r="S7" s="315"/>
    </row>
    <row r="8" spans="1:20" ht="17.100000000000001" customHeight="1">
      <c r="A8" s="315"/>
      <c r="B8" s="755"/>
      <c r="C8" s="1221"/>
      <c r="D8" s="1211" t="s">
        <v>305</v>
      </c>
      <c r="E8" s="1211"/>
      <c r="F8" s="506">
        <v>103</v>
      </c>
      <c r="G8" s="506">
        <v>506</v>
      </c>
      <c r="H8" s="506">
        <v>462</v>
      </c>
      <c r="I8" s="506">
        <v>171</v>
      </c>
      <c r="J8" s="506">
        <v>114</v>
      </c>
      <c r="K8" s="506">
        <v>604</v>
      </c>
      <c r="L8" s="506">
        <v>481</v>
      </c>
      <c r="M8" s="506">
        <v>334</v>
      </c>
      <c r="N8" s="506">
        <v>391</v>
      </c>
      <c r="O8" s="506">
        <v>930</v>
      </c>
      <c r="P8" s="506">
        <v>532</v>
      </c>
      <c r="Q8" s="310">
        <v>-42.812224957209466</v>
      </c>
      <c r="R8" s="310">
        <v>17.80500175839801</v>
      </c>
      <c r="S8" s="315"/>
    </row>
    <row r="9" spans="1:20" ht="17.100000000000001" customHeight="1">
      <c r="A9" s="315"/>
      <c r="B9" s="282"/>
      <c r="C9" s="1222"/>
      <c r="D9" s="1212" t="s">
        <v>306</v>
      </c>
      <c r="E9" s="1212"/>
      <c r="F9" s="312">
        <v>2.5729348978634348</v>
      </c>
      <c r="G9" s="312">
        <v>10.502408699295909</v>
      </c>
      <c r="H9" s="312">
        <v>9.1927031094217231</v>
      </c>
      <c r="I9" s="312">
        <v>3.6652563258643585</v>
      </c>
      <c r="J9" s="312">
        <v>2.5483745259240171</v>
      </c>
      <c r="K9" s="312">
        <v>11.532538843893409</v>
      </c>
      <c r="L9" s="312">
        <v>9.7911105128847122</v>
      </c>
      <c r="M9" s="312">
        <v>7.1206903967374124</v>
      </c>
      <c r="N9" s="312">
        <v>9.4464883351578468</v>
      </c>
      <c r="O9" s="312">
        <v>17.380940599952226</v>
      </c>
      <c r="P9" s="312">
        <v>10.522259605111932</v>
      </c>
      <c r="Q9" s="312" t="s">
        <v>53</v>
      </c>
      <c r="R9" s="312" t="s">
        <v>53</v>
      </c>
      <c r="S9" s="315"/>
    </row>
    <row r="10" spans="1:20" ht="17.100000000000001" customHeight="1">
      <c r="A10" s="315"/>
      <c r="B10" s="756"/>
      <c r="C10" s="1225" t="s">
        <v>565</v>
      </c>
      <c r="D10" s="1219" t="s">
        <v>304</v>
      </c>
      <c r="E10" s="1219"/>
      <c r="F10" s="750" t="s">
        <v>53</v>
      </c>
      <c r="G10" s="750" t="s">
        <v>53</v>
      </c>
      <c r="H10" s="750" t="s">
        <v>53</v>
      </c>
      <c r="I10" s="750" t="s">
        <v>53</v>
      </c>
      <c r="J10" s="750" t="s">
        <v>53</v>
      </c>
      <c r="K10" s="750" t="s">
        <v>53</v>
      </c>
      <c r="L10" s="750" t="s">
        <v>53</v>
      </c>
      <c r="M10" s="750">
        <v>460</v>
      </c>
      <c r="N10" s="750">
        <v>685</v>
      </c>
      <c r="O10" s="750">
        <v>1885</v>
      </c>
      <c r="P10" s="750">
        <v>3925</v>
      </c>
      <c r="Q10" s="749">
        <v>108.20972022484843</v>
      </c>
      <c r="R10" s="749">
        <v>104.30308510892448</v>
      </c>
      <c r="S10" s="315"/>
    </row>
    <row r="11" spans="1:20" ht="17.100000000000001" customHeight="1">
      <c r="A11" s="315"/>
      <c r="B11" s="755"/>
      <c r="C11" s="1221"/>
      <c r="D11" s="1224" t="s">
        <v>629</v>
      </c>
      <c r="E11" s="1224"/>
      <c r="F11" s="506" t="s">
        <v>53</v>
      </c>
      <c r="G11" s="506" t="s">
        <v>53</v>
      </c>
      <c r="H11" s="506" t="s">
        <v>53</v>
      </c>
      <c r="I11" s="506" t="s">
        <v>53</v>
      </c>
      <c r="J11" s="506" t="s">
        <v>53</v>
      </c>
      <c r="K11" s="506" t="s">
        <v>53</v>
      </c>
      <c r="L11" s="506" t="s">
        <v>53</v>
      </c>
      <c r="M11" s="506">
        <v>-25</v>
      </c>
      <c r="N11" s="506">
        <v>-15</v>
      </c>
      <c r="O11" s="506">
        <v>211</v>
      </c>
      <c r="P11" s="506">
        <v>801</v>
      </c>
      <c r="Q11" s="310">
        <v>278.51035306049738</v>
      </c>
      <c r="R11" s="310" t="s">
        <v>53</v>
      </c>
      <c r="S11" s="315"/>
    </row>
    <row r="12" spans="1:20" ht="17.100000000000001" customHeight="1">
      <c r="A12" s="315"/>
      <c r="B12" s="282"/>
      <c r="C12" s="1222"/>
      <c r="D12" s="1212" t="s">
        <v>306</v>
      </c>
      <c r="E12" s="1212"/>
      <c r="F12" s="312" t="s">
        <v>53</v>
      </c>
      <c r="G12" s="312" t="s">
        <v>53</v>
      </c>
      <c r="H12" s="312" t="s">
        <v>53</v>
      </c>
      <c r="I12" s="312" t="s">
        <v>53</v>
      </c>
      <c r="J12" s="312" t="s">
        <v>53</v>
      </c>
      <c r="K12" s="312" t="s">
        <v>53</v>
      </c>
      <c r="L12" s="312" t="s">
        <v>53</v>
      </c>
      <c r="M12" s="312">
        <v>-5.4987568191827156</v>
      </c>
      <c r="N12" s="312">
        <v>-2.2443663778917493</v>
      </c>
      <c r="O12" s="312">
        <v>11.22982481939702</v>
      </c>
      <c r="P12" s="312">
        <v>20.415016900302337</v>
      </c>
      <c r="Q12" s="312" t="s">
        <v>53</v>
      </c>
      <c r="R12" s="312" t="s">
        <v>53</v>
      </c>
      <c r="S12" s="315"/>
    </row>
    <row r="13" spans="1:20" ht="17.100000000000001" customHeight="1">
      <c r="A13" s="315"/>
      <c r="B13" s="756"/>
      <c r="C13" s="1220" t="s">
        <v>536</v>
      </c>
      <c r="D13" s="1219" t="s">
        <v>304</v>
      </c>
      <c r="E13" s="1219"/>
      <c r="F13" s="506">
        <v>4019</v>
      </c>
      <c r="G13" s="506">
        <v>4821</v>
      </c>
      <c r="H13" s="506">
        <v>5027</v>
      </c>
      <c r="I13" s="506">
        <v>4670</v>
      </c>
      <c r="J13" s="506">
        <v>4512</v>
      </c>
      <c r="K13" s="506">
        <v>5243</v>
      </c>
      <c r="L13" s="506">
        <v>4913</v>
      </c>
      <c r="M13" s="506">
        <v>5163</v>
      </c>
      <c r="N13" s="506">
        <v>4831</v>
      </c>
      <c r="O13" s="506">
        <v>7241</v>
      </c>
      <c r="P13" s="506">
        <v>8985</v>
      </c>
      <c r="Q13" s="310">
        <v>24.081253109698043</v>
      </c>
      <c r="R13" s="310">
        <v>8.3773916030010618</v>
      </c>
      <c r="S13" s="315"/>
    </row>
    <row r="14" spans="1:20" ht="17.100000000000001" customHeight="1">
      <c r="A14" s="315"/>
      <c r="B14" s="755"/>
      <c r="C14" s="1221"/>
      <c r="D14" s="1211" t="s">
        <v>305</v>
      </c>
      <c r="E14" s="1211"/>
      <c r="F14" s="506">
        <v>103</v>
      </c>
      <c r="G14" s="506">
        <v>506</v>
      </c>
      <c r="H14" s="506">
        <v>462</v>
      </c>
      <c r="I14" s="506">
        <v>171</v>
      </c>
      <c r="J14" s="506">
        <v>114</v>
      </c>
      <c r="K14" s="506">
        <v>604</v>
      </c>
      <c r="L14" s="506">
        <v>481</v>
      </c>
      <c r="M14" s="506">
        <v>309</v>
      </c>
      <c r="N14" s="506">
        <v>376</v>
      </c>
      <c r="O14" s="506">
        <v>1142</v>
      </c>
      <c r="P14" s="506">
        <v>1333</v>
      </c>
      <c r="Q14" s="310">
        <v>16.731104464967949</v>
      </c>
      <c r="R14" s="310">
        <v>29.137588487533339</v>
      </c>
      <c r="S14" s="315"/>
    </row>
    <row r="15" spans="1:20" ht="17.100000000000001" customHeight="1">
      <c r="A15" s="315"/>
      <c r="B15" s="282"/>
      <c r="C15" s="1222"/>
      <c r="D15" s="1212" t="s">
        <v>306</v>
      </c>
      <c r="E15" s="1212"/>
      <c r="F15" s="312">
        <v>2.5729348978634348</v>
      </c>
      <c r="G15" s="312">
        <v>10.502408699295909</v>
      </c>
      <c r="H15" s="312">
        <v>9.1927031094217231</v>
      </c>
      <c r="I15" s="312">
        <v>3.6652563258643585</v>
      </c>
      <c r="J15" s="312">
        <v>2.5483745259240171</v>
      </c>
      <c r="K15" s="312">
        <v>11.532538843893409</v>
      </c>
      <c r="L15" s="312">
        <v>9.7911105128847122</v>
      </c>
      <c r="M15" s="312">
        <v>5.995616989690868</v>
      </c>
      <c r="N15" s="312">
        <v>7.7886273496570997</v>
      </c>
      <c r="O15" s="312">
        <v>15.779315212157707</v>
      </c>
      <c r="P15" s="312">
        <v>14.844602599134097</v>
      </c>
      <c r="Q15" s="312" t="s">
        <v>53</v>
      </c>
      <c r="R15" s="312" t="s">
        <v>53</v>
      </c>
      <c r="S15" s="315"/>
    </row>
    <row r="16" spans="1:20" ht="16.5" customHeight="1">
      <c r="A16" s="315"/>
      <c r="B16" s="757"/>
      <c r="C16" s="757"/>
      <c r="D16" s="757"/>
      <c r="E16" s="757"/>
      <c r="F16" s="332"/>
      <c r="G16" s="332"/>
      <c r="H16" s="332"/>
      <c r="I16" s="332"/>
      <c r="J16" s="332"/>
      <c r="K16" s="332"/>
      <c r="L16" s="332"/>
      <c r="M16" s="332"/>
      <c r="N16" s="332"/>
      <c r="O16" s="332"/>
      <c r="P16" s="332"/>
      <c r="Q16" s="332"/>
      <c r="R16" s="332"/>
      <c r="S16" s="315"/>
    </row>
    <row r="17" spans="1:20" ht="16.5" customHeight="1">
      <c r="A17" s="315"/>
      <c r="B17" s="757"/>
      <c r="C17" s="757"/>
      <c r="D17" s="757"/>
      <c r="E17" s="757"/>
      <c r="F17" s="332"/>
      <c r="G17" s="332"/>
      <c r="H17" s="332"/>
      <c r="I17" s="332"/>
      <c r="J17" s="332"/>
      <c r="K17" s="332"/>
      <c r="L17" s="332"/>
      <c r="M17" s="332"/>
      <c r="N17" s="332"/>
      <c r="O17" s="332"/>
      <c r="P17" s="332"/>
      <c r="Q17" s="332"/>
      <c r="R17" s="332"/>
      <c r="S17" s="315"/>
    </row>
    <row r="18" spans="1:20" s="22" customFormat="1" ht="16.5" customHeight="1">
      <c r="A18" s="757"/>
      <c r="B18" s="757"/>
      <c r="C18" s="757"/>
      <c r="D18" s="757"/>
      <c r="E18" s="757"/>
      <c r="F18" s="332"/>
      <c r="G18" s="332"/>
      <c r="H18" s="332"/>
      <c r="I18" s="332"/>
      <c r="J18" s="332"/>
      <c r="K18" s="332"/>
      <c r="L18" s="332"/>
      <c r="M18" s="332"/>
      <c r="N18" s="332"/>
      <c r="O18" s="332"/>
      <c r="P18" s="332"/>
      <c r="Q18" s="519" t="s">
        <v>506</v>
      </c>
      <c r="R18" s="332"/>
      <c r="S18" s="757"/>
      <c r="T18" s="23"/>
    </row>
    <row r="19" spans="1:20" ht="16.5" customHeight="1">
      <c r="A19" s="315"/>
      <c r="B19" s="1052"/>
      <c r="C19" s="1052"/>
      <c r="D19" s="1052"/>
      <c r="E19" s="1052"/>
      <c r="F19" s="1022">
        <v>2013.3</v>
      </c>
      <c r="G19" s="1022">
        <v>2014.3</v>
      </c>
      <c r="H19" s="1022">
        <v>2015.3</v>
      </c>
      <c r="I19" s="1022">
        <v>2016.3</v>
      </c>
      <c r="J19" s="1022">
        <v>2017.3</v>
      </c>
      <c r="K19" s="1022">
        <v>2018.3</v>
      </c>
      <c r="L19" s="1022">
        <v>2019.3</v>
      </c>
      <c r="M19" s="1022">
        <v>2020.3</v>
      </c>
      <c r="N19" s="1022">
        <v>2021.3</v>
      </c>
      <c r="O19" s="1022">
        <v>2022.3</v>
      </c>
      <c r="P19" s="1069">
        <v>2023.3</v>
      </c>
      <c r="Q19" s="516" t="s">
        <v>310</v>
      </c>
      <c r="R19" s="315"/>
      <c r="S19" s="321"/>
      <c r="T19" s="21"/>
    </row>
    <row r="20" spans="1:20" ht="16.5" customHeight="1">
      <c r="A20" s="315"/>
      <c r="B20" s="1191"/>
      <c r="C20" s="1191"/>
      <c r="D20" s="1191"/>
      <c r="E20" s="1191"/>
      <c r="F20" s="1023"/>
      <c r="G20" s="1023"/>
      <c r="H20" s="1023"/>
      <c r="I20" s="1023"/>
      <c r="J20" s="1023"/>
      <c r="K20" s="1023"/>
      <c r="L20" s="1023"/>
      <c r="M20" s="1023"/>
      <c r="N20" s="1023"/>
      <c r="O20" s="1023"/>
      <c r="P20" s="1153"/>
      <c r="Q20" s="118" t="s">
        <v>494</v>
      </c>
      <c r="R20" s="315"/>
      <c r="S20" s="338"/>
      <c r="T20" s="8"/>
    </row>
    <row r="21" spans="1:20" ht="17.100000000000001" customHeight="1">
      <c r="A21" s="315"/>
      <c r="B21" s="758"/>
      <c r="C21" s="1223" t="s">
        <v>566</v>
      </c>
      <c r="D21" s="1223"/>
      <c r="E21" s="1223"/>
      <c r="F21" s="512">
        <v>21200</v>
      </c>
      <c r="G21" s="512">
        <v>29708</v>
      </c>
      <c r="H21" s="512">
        <v>23300</v>
      </c>
      <c r="I21" s="512">
        <v>14092</v>
      </c>
      <c r="J21" s="512">
        <v>17542</v>
      </c>
      <c r="K21" s="512">
        <v>23707</v>
      </c>
      <c r="L21" s="512">
        <v>28940</v>
      </c>
      <c r="M21" s="512">
        <v>19842</v>
      </c>
      <c r="N21" s="512">
        <v>19213</v>
      </c>
      <c r="O21" s="512">
        <v>41642</v>
      </c>
      <c r="P21" s="512">
        <v>43020</v>
      </c>
      <c r="Q21" s="481">
        <v>3.309159022141106</v>
      </c>
      <c r="R21" s="315"/>
      <c r="S21" s="338"/>
      <c r="T21" s="8"/>
    </row>
    <row r="22" spans="1:20" ht="17.100000000000001" customHeight="1">
      <c r="A22" s="315"/>
      <c r="B22" s="758"/>
      <c r="C22" s="1216" t="s">
        <v>567</v>
      </c>
      <c r="D22" s="1216"/>
      <c r="E22" s="1216"/>
      <c r="F22" s="512">
        <v>33892</v>
      </c>
      <c r="G22" s="512">
        <v>37092</v>
      </c>
      <c r="H22" s="512">
        <v>32100</v>
      </c>
      <c r="I22" s="512">
        <v>25108</v>
      </c>
      <c r="J22" s="512">
        <v>28473</v>
      </c>
      <c r="K22" s="512">
        <v>36367</v>
      </c>
      <c r="L22" s="512">
        <v>36247</v>
      </c>
      <c r="M22" s="512">
        <v>31108</v>
      </c>
      <c r="N22" s="512">
        <v>40260</v>
      </c>
      <c r="O22" s="512">
        <v>61003</v>
      </c>
      <c r="P22" s="512">
        <v>65192</v>
      </c>
      <c r="Q22" s="481">
        <v>6.8668753995705156</v>
      </c>
      <c r="R22" s="315"/>
      <c r="S22" s="315"/>
    </row>
    <row r="23" spans="1:20" ht="17.100000000000001" customHeight="1">
      <c r="A23" s="315"/>
      <c r="B23" s="759"/>
      <c r="C23" s="1217" t="s">
        <v>568</v>
      </c>
      <c r="D23" s="1217"/>
      <c r="E23" s="1217"/>
      <c r="F23" s="513">
        <v>27144.583333333332</v>
      </c>
      <c r="G23" s="513">
        <v>32957.333333333336</v>
      </c>
      <c r="H23" s="513">
        <v>28771.333333333332</v>
      </c>
      <c r="I23" s="513">
        <v>18847.333333333332</v>
      </c>
      <c r="J23" s="513">
        <v>22086</v>
      </c>
      <c r="K23" s="513">
        <v>30822</v>
      </c>
      <c r="L23" s="513">
        <v>32990</v>
      </c>
      <c r="M23" s="513">
        <v>24727</v>
      </c>
      <c r="N23" s="513">
        <v>28922</v>
      </c>
      <c r="O23" s="513">
        <v>51336</v>
      </c>
      <c r="P23" s="513">
        <v>51651</v>
      </c>
      <c r="Q23" s="483">
        <v>0.61360448807854517</v>
      </c>
      <c r="R23" s="315"/>
      <c r="S23" s="315"/>
    </row>
    <row r="24" spans="1:20" ht="27" customHeight="1">
      <c r="A24" s="315"/>
      <c r="B24" s="373" t="s">
        <v>537</v>
      </c>
      <c r="C24" s="315"/>
      <c r="D24" s="315"/>
      <c r="E24" s="315"/>
      <c r="F24" s="315"/>
      <c r="G24" s="315"/>
      <c r="H24" s="315"/>
      <c r="I24" s="315"/>
      <c r="J24" s="315"/>
      <c r="K24" s="315"/>
      <c r="L24" s="315"/>
      <c r="M24" s="315"/>
      <c r="N24" s="315"/>
      <c r="O24" s="315"/>
      <c r="P24" s="315"/>
      <c r="Q24" s="315"/>
      <c r="R24" s="315"/>
      <c r="S24" s="315"/>
    </row>
    <row r="25" spans="1:20" ht="16.5" customHeight="1">
      <c r="A25" s="315"/>
      <c r="B25" s="315"/>
      <c r="C25" s="315"/>
      <c r="D25" s="315"/>
      <c r="E25" s="315"/>
      <c r="F25" s="315"/>
      <c r="G25" s="315"/>
      <c r="H25" s="315"/>
      <c r="I25" s="315"/>
      <c r="J25" s="315"/>
      <c r="K25" s="315"/>
      <c r="L25" s="315"/>
      <c r="M25" s="315"/>
      <c r="N25" s="315"/>
      <c r="O25" s="315"/>
      <c r="P25" s="315"/>
      <c r="Q25" s="315"/>
      <c r="R25" s="315"/>
      <c r="S25" s="315"/>
    </row>
    <row r="26" spans="1:20" ht="24" customHeight="1">
      <c r="A26" s="315"/>
      <c r="S26" s="315"/>
    </row>
    <row r="27" spans="1:20" ht="18.95" customHeight="1">
      <c r="A27" s="315"/>
      <c r="S27" s="315"/>
    </row>
    <row r="28" spans="1:20" ht="12" customHeight="1">
      <c r="A28" s="315"/>
      <c r="S28" s="315"/>
    </row>
    <row r="29" spans="1:20" ht="12" customHeight="1">
      <c r="A29" s="315"/>
      <c r="S29" s="315"/>
    </row>
    <row r="30" spans="1:20" ht="12" customHeight="1">
      <c r="A30" s="315"/>
      <c r="S30" s="315"/>
    </row>
    <row r="31" spans="1:20" ht="12" customHeight="1">
      <c r="A31" s="315"/>
      <c r="S31" s="315"/>
    </row>
    <row r="32" spans="1:20" ht="12.95" customHeight="1">
      <c r="A32" s="315"/>
      <c r="S32" s="315"/>
    </row>
    <row r="33" spans="1:19" ht="12.95" customHeight="1">
      <c r="A33" s="315"/>
      <c r="B33" s="315"/>
      <c r="C33" s="315"/>
      <c r="D33" s="315"/>
      <c r="E33" s="315"/>
      <c r="F33" s="315"/>
      <c r="G33" s="315"/>
      <c r="H33" s="315"/>
      <c r="I33" s="315"/>
      <c r="J33" s="315"/>
      <c r="K33" s="315"/>
      <c r="L33" s="315"/>
      <c r="M33" s="315"/>
      <c r="N33" s="315"/>
      <c r="O33" s="315"/>
      <c r="P33" s="315"/>
      <c r="Q33" s="315"/>
      <c r="R33" s="315"/>
      <c r="S33" s="315"/>
    </row>
    <row r="34" spans="1:19" ht="12.95" customHeight="1">
      <c r="A34" s="315"/>
      <c r="B34" s="315"/>
      <c r="C34" s="315"/>
      <c r="D34" s="315"/>
      <c r="E34" s="315"/>
      <c r="F34" s="315"/>
      <c r="G34" s="315"/>
      <c r="H34" s="315"/>
      <c r="I34" s="315"/>
      <c r="J34" s="315"/>
      <c r="K34" s="315"/>
      <c r="L34" s="315"/>
      <c r="M34" s="315"/>
      <c r="N34" s="315"/>
      <c r="O34" s="315"/>
      <c r="P34" s="315"/>
      <c r="Q34" s="315"/>
      <c r="R34" s="315"/>
      <c r="S34" s="315"/>
    </row>
    <row r="35" spans="1:19" ht="9.9499999999999993" customHeight="1">
      <c r="A35" s="315"/>
      <c r="B35" s="315"/>
      <c r="C35" s="315"/>
      <c r="D35" s="315"/>
      <c r="E35" s="315"/>
      <c r="F35" s="315"/>
      <c r="G35" s="315"/>
      <c r="H35" s="315"/>
      <c r="I35" s="315"/>
      <c r="J35" s="315"/>
      <c r="K35" s="315"/>
      <c r="L35" s="315"/>
      <c r="M35" s="315"/>
      <c r="N35" s="315"/>
      <c r="O35" s="315"/>
      <c r="P35" s="315"/>
      <c r="Q35" s="315"/>
      <c r="R35" s="315"/>
      <c r="S35" s="315"/>
    </row>
    <row r="36" spans="1:19">
      <c r="A36" s="315"/>
      <c r="B36" s="315"/>
      <c r="C36" s="315"/>
      <c r="D36" s="315"/>
      <c r="E36" s="315"/>
      <c r="F36" s="315"/>
      <c r="G36" s="315"/>
      <c r="H36" s="315"/>
      <c r="I36" s="315"/>
      <c r="J36" s="315"/>
      <c r="K36" s="315"/>
      <c r="L36" s="315"/>
      <c r="M36" s="315"/>
      <c r="N36" s="315"/>
      <c r="O36" s="315"/>
      <c r="P36" s="315"/>
      <c r="Q36" s="315"/>
      <c r="R36" s="315"/>
      <c r="S36" s="315"/>
    </row>
    <row r="37" spans="1:19">
      <c r="A37" s="315"/>
      <c r="B37" s="315"/>
      <c r="C37" s="315"/>
      <c r="D37" s="315"/>
      <c r="E37" s="315"/>
      <c r="F37" s="315"/>
      <c r="G37" s="315"/>
      <c r="H37" s="315"/>
      <c r="I37" s="315"/>
      <c r="J37" s="315"/>
      <c r="K37" s="315"/>
      <c r="L37" s="315"/>
      <c r="M37" s="315"/>
      <c r="N37" s="315"/>
      <c r="O37" s="315"/>
      <c r="P37" s="315"/>
      <c r="Q37" s="315"/>
      <c r="R37" s="315"/>
      <c r="S37" s="315"/>
    </row>
    <row r="38" spans="1:19">
      <c r="A38" s="315"/>
      <c r="B38" s="315"/>
      <c r="C38" s="315"/>
      <c r="D38" s="315"/>
      <c r="E38" s="315"/>
      <c r="F38" s="315"/>
      <c r="G38" s="315"/>
      <c r="H38" s="315"/>
      <c r="I38" s="315"/>
      <c r="J38" s="315"/>
      <c r="K38" s="315"/>
      <c r="L38" s="315"/>
      <c r="M38" s="315"/>
      <c r="N38" s="315"/>
      <c r="O38" s="315"/>
      <c r="P38" s="315"/>
      <c r="Q38" s="315"/>
      <c r="R38" s="315"/>
      <c r="S38" s="315"/>
    </row>
    <row r="39" spans="1:19" ht="21.75" customHeight="1">
      <c r="A39" s="315"/>
      <c r="B39" s="315"/>
      <c r="C39" s="315"/>
      <c r="D39" s="315"/>
      <c r="E39" s="315"/>
      <c r="F39" s="315"/>
      <c r="G39" s="315"/>
      <c r="H39" s="315"/>
      <c r="I39" s="315"/>
      <c r="J39" s="315"/>
      <c r="K39" s="315"/>
      <c r="L39" s="315"/>
      <c r="M39" s="315"/>
      <c r="N39" s="315"/>
      <c r="O39" s="315"/>
      <c r="P39" s="315"/>
      <c r="Q39" s="315"/>
      <c r="R39" s="315"/>
      <c r="S39" s="315"/>
    </row>
    <row r="40" spans="1:19" ht="21.75" customHeight="1">
      <c r="A40" s="315"/>
      <c r="B40" s="315"/>
      <c r="C40" s="315"/>
      <c r="D40" s="315"/>
      <c r="E40" s="315"/>
      <c r="F40" s="315"/>
      <c r="G40" s="315"/>
      <c r="H40" s="315"/>
      <c r="I40" s="315"/>
      <c r="J40" s="315"/>
      <c r="K40" s="315"/>
      <c r="L40" s="315"/>
      <c r="M40" s="315"/>
      <c r="N40" s="315"/>
      <c r="O40" s="315"/>
      <c r="P40" s="315"/>
      <c r="Q40" s="315"/>
      <c r="R40" s="315"/>
      <c r="S40" s="315"/>
    </row>
    <row r="41" spans="1:19" ht="21.75" customHeight="1">
      <c r="A41" s="315"/>
      <c r="B41" s="315"/>
      <c r="C41" s="315"/>
      <c r="D41" s="315"/>
      <c r="E41" s="315"/>
      <c r="F41" s="315"/>
      <c r="G41" s="315"/>
      <c r="H41" s="315"/>
      <c r="I41" s="315"/>
      <c r="J41" s="315"/>
      <c r="K41" s="315"/>
      <c r="L41" s="315"/>
      <c r="M41" s="315"/>
      <c r="N41" s="315"/>
      <c r="O41" s="315"/>
      <c r="P41" s="315"/>
      <c r="Q41" s="315"/>
      <c r="R41" s="315"/>
      <c r="S41" s="315"/>
    </row>
    <row r="42" spans="1:19" ht="21.75" customHeight="1">
      <c r="A42" s="83"/>
      <c r="B42" s="83"/>
      <c r="C42" s="315"/>
      <c r="D42" s="83"/>
      <c r="E42" s="83"/>
      <c r="F42" s="83"/>
      <c r="G42" s="83"/>
      <c r="H42" s="83"/>
      <c r="I42" s="83"/>
      <c r="J42" s="83"/>
      <c r="K42" s="83"/>
      <c r="L42" s="83"/>
      <c r="M42" s="83"/>
      <c r="N42" s="83"/>
      <c r="O42" s="83"/>
      <c r="P42" s="83"/>
      <c r="Q42" s="83"/>
      <c r="R42" s="83"/>
      <c r="S42" s="83"/>
    </row>
    <row r="43" spans="1:19" ht="21.75" customHeight="1">
      <c r="A43" s="83"/>
      <c r="B43" s="83"/>
      <c r="C43" s="315"/>
      <c r="D43" s="83"/>
      <c r="E43" s="83"/>
      <c r="F43" s="83"/>
      <c r="G43" s="83"/>
      <c r="H43" s="83"/>
      <c r="I43" s="83"/>
      <c r="J43" s="83"/>
      <c r="K43" s="83"/>
      <c r="L43" s="83"/>
      <c r="M43" s="83"/>
      <c r="N43" s="83"/>
      <c r="O43" s="83"/>
      <c r="P43" s="83"/>
      <c r="Q43" s="83"/>
      <c r="R43" s="83"/>
      <c r="S43" s="83"/>
    </row>
    <row r="44" spans="1:19" ht="21.75" customHeight="1">
      <c r="A44" s="83"/>
      <c r="B44" s="83"/>
      <c r="C44" s="315"/>
      <c r="D44" s="83"/>
      <c r="E44" s="83"/>
      <c r="F44" s="83"/>
      <c r="G44" s="83"/>
      <c r="H44" s="83"/>
      <c r="I44" s="83"/>
      <c r="J44" s="83"/>
      <c r="K44" s="83"/>
      <c r="L44" s="83"/>
      <c r="M44" s="83"/>
      <c r="N44" s="83"/>
      <c r="O44" s="83"/>
      <c r="P44" s="83"/>
      <c r="Q44" s="83"/>
      <c r="R44" s="83"/>
      <c r="S44" s="83"/>
    </row>
    <row r="45" spans="1:19" ht="9" customHeight="1">
      <c r="A45" s="83"/>
      <c r="B45" s="83"/>
      <c r="C45" s="315"/>
      <c r="D45" s="83"/>
      <c r="E45" s="83"/>
      <c r="F45" s="83"/>
      <c r="G45" s="83"/>
      <c r="H45" s="83"/>
      <c r="I45" s="83"/>
      <c r="J45" s="83"/>
      <c r="K45" s="83"/>
      <c r="L45" s="83"/>
      <c r="M45" s="83"/>
      <c r="N45" s="83"/>
      <c r="O45" s="83"/>
      <c r="P45" s="83"/>
      <c r="Q45" s="83"/>
      <c r="R45" s="83"/>
      <c r="S45" s="83"/>
    </row>
    <row r="46" spans="1:19" ht="21.75" customHeight="1"/>
    <row r="48" spans="1:19">
      <c r="B48" s="26"/>
      <c r="C48" s="518"/>
      <c r="D48" s="26"/>
    </row>
    <row r="49" spans="2:4" ht="22.5" customHeight="1"/>
    <row r="50" spans="2:4" ht="12" customHeight="1"/>
    <row r="51" spans="2:4" ht="18" customHeight="1"/>
    <row r="59" spans="2:4">
      <c r="B59" s="27"/>
      <c r="C59" s="364"/>
      <c r="D59" s="27"/>
    </row>
  </sheetData>
  <sheetProtection algorithmName="SHA-512" hashValue="SAax9FDdkTHffv2R4PKRCIu/M8gAcmzyV0jOqAIfweBM7AoshqIy+wrHsmr2c6FIL1+Nq1PKSQrO4Yg39QJDQg==" saltValue="VcergY39snfJL8Iq+NzRAw==" spinCount="100000" sheet="1" objects="1" scenarios="1" autoFilter="0"/>
  <mergeCells count="39">
    <mergeCell ref="J5:J6"/>
    <mergeCell ref="K5:K6"/>
    <mergeCell ref="L5:L6"/>
    <mergeCell ref="M5:M6"/>
    <mergeCell ref="N5:N6"/>
    <mergeCell ref="O5:O6"/>
    <mergeCell ref="P5:P6"/>
    <mergeCell ref="D14:E14"/>
    <mergeCell ref="D15:E15"/>
    <mergeCell ref="B5:E6"/>
    <mergeCell ref="F5:F6"/>
    <mergeCell ref="G5:G6"/>
    <mergeCell ref="D11:E11"/>
    <mergeCell ref="D12:E12"/>
    <mergeCell ref="C7:C9"/>
    <mergeCell ref="D7:E7"/>
    <mergeCell ref="D8:E8"/>
    <mergeCell ref="D9:E9"/>
    <mergeCell ref="H5:H6"/>
    <mergeCell ref="I5:I6"/>
    <mergeCell ref="C10:C12"/>
    <mergeCell ref="D10:E10"/>
    <mergeCell ref="C13:C15"/>
    <mergeCell ref="D13:E13"/>
    <mergeCell ref="C21:E21"/>
    <mergeCell ref="C22:E22"/>
    <mergeCell ref="C23:E23"/>
    <mergeCell ref="J19:J20"/>
    <mergeCell ref="K19:K20"/>
    <mergeCell ref="L19:L20"/>
    <mergeCell ref="M19:M20"/>
    <mergeCell ref="P19:P20"/>
    <mergeCell ref="N19:N20"/>
    <mergeCell ref="O19:O20"/>
    <mergeCell ref="B19:E20"/>
    <mergeCell ref="F19:F20"/>
    <mergeCell ref="G19:G20"/>
    <mergeCell ref="H19:H20"/>
    <mergeCell ref="I19:I20"/>
  </mergeCells>
  <phoneticPr fontId="22"/>
  <printOptions horizontalCentered="1" verticalCentered="1"/>
  <pageMargins left="0" right="0" top="0" bottom="0" header="0" footer="0"/>
  <pageSetup paperSize="9" scale="72"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R41"/>
  <sheetViews>
    <sheetView view="pageBreakPreview" zoomScaleNormal="85" zoomScaleSheetLayoutView="100" workbookViewId="0"/>
  </sheetViews>
  <sheetFormatPr defaultColWidth="9.140625" defaultRowHeight="15" customHeight="1"/>
  <cols>
    <col min="1" max="1" width="11.5703125" style="13" customWidth="1"/>
    <col min="2" max="2" width="25.85546875" style="13" customWidth="1"/>
    <col min="3" max="3" width="36.5703125" style="14" customWidth="1"/>
    <col min="4" max="7" width="8.85546875" style="13" customWidth="1"/>
    <col min="8" max="8" width="8.85546875" style="14" customWidth="1"/>
    <col min="9" max="10" width="8.85546875" style="13" customWidth="1"/>
    <col min="11" max="11" width="8.85546875" style="14" customWidth="1"/>
    <col min="12" max="16" width="8.85546875" style="13" customWidth="1"/>
    <col min="17" max="17" width="11.42578125" style="13" customWidth="1"/>
    <col min="18" max="18" width="9.85546875" style="13" customWidth="1"/>
    <col min="19" max="16384" width="9.140625" style="13"/>
  </cols>
  <sheetData>
    <row r="1" spans="1:18" ht="59.25" customHeight="1">
      <c r="A1" s="520"/>
      <c r="B1" s="520"/>
      <c r="C1" s="521"/>
      <c r="D1" s="520"/>
      <c r="E1" s="520"/>
      <c r="F1" s="520"/>
      <c r="G1" s="520"/>
      <c r="H1" s="521"/>
      <c r="I1" s="520"/>
      <c r="J1" s="520"/>
      <c r="K1" s="521"/>
      <c r="L1" s="520"/>
      <c r="M1" s="520"/>
      <c r="N1" s="520"/>
      <c r="O1" s="520"/>
      <c r="P1" s="520"/>
      <c r="Q1" s="520"/>
    </row>
    <row r="2" spans="1:18" ht="20.100000000000001" customHeight="1">
      <c r="A2" s="142"/>
      <c r="B2" s="522"/>
      <c r="C2" s="521"/>
      <c r="D2" s="520"/>
      <c r="E2" s="520"/>
      <c r="F2" s="520"/>
      <c r="G2" s="520"/>
      <c r="H2" s="521"/>
      <c r="I2" s="520"/>
      <c r="J2" s="520"/>
      <c r="K2" s="521"/>
      <c r="L2" s="520"/>
      <c r="M2" s="520"/>
      <c r="N2" s="520"/>
      <c r="O2" s="520"/>
      <c r="P2" s="520"/>
      <c r="Q2" s="520"/>
    </row>
    <row r="3" spans="1:18" ht="12" customHeight="1">
      <c r="A3" s="520"/>
      <c r="B3" s="520"/>
      <c r="C3" s="520"/>
      <c r="D3" s="520"/>
      <c r="E3" s="520"/>
      <c r="F3" s="520"/>
      <c r="G3" s="520"/>
      <c r="H3" s="520"/>
      <c r="I3" s="520"/>
      <c r="J3" s="520"/>
      <c r="K3" s="520"/>
      <c r="L3" s="520"/>
      <c r="M3" s="520"/>
      <c r="N3" s="520"/>
      <c r="O3" s="520"/>
      <c r="P3" s="520"/>
      <c r="Q3" s="520"/>
    </row>
    <row r="4" spans="1:18" ht="17.25" customHeight="1">
      <c r="A4" s="520"/>
      <c r="B4" s="520"/>
      <c r="C4" s="523"/>
      <c r="D4" s="524"/>
      <c r="E4" s="524"/>
      <c r="F4" s="524"/>
      <c r="G4" s="162"/>
      <c r="H4" s="525"/>
      <c r="I4" s="524"/>
      <c r="J4" s="162"/>
      <c r="K4" s="525"/>
      <c r="L4" s="524"/>
      <c r="M4" s="524"/>
      <c r="N4" s="162"/>
      <c r="O4" s="162"/>
      <c r="P4" s="161" t="s">
        <v>235</v>
      </c>
      <c r="Q4" s="145"/>
      <c r="R4" s="5"/>
    </row>
    <row r="5" spans="1:18" ht="24" customHeight="1">
      <c r="A5" s="520"/>
      <c r="B5" s="1232"/>
      <c r="C5" s="1232"/>
      <c r="D5" s="1159" t="s">
        <v>58</v>
      </c>
      <c r="E5" s="1022" t="s">
        <v>45</v>
      </c>
      <c r="F5" s="1022" t="s">
        <v>46</v>
      </c>
      <c r="G5" s="1022" t="s">
        <v>47</v>
      </c>
      <c r="H5" s="1022" t="s">
        <v>48</v>
      </c>
      <c r="I5" s="1022" t="s">
        <v>59</v>
      </c>
      <c r="J5" s="1022" t="s">
        <v>77</v>
      </c>
      <c r="K5" s="1022" t="s">
        <v>79</v>
      </c>
      <c r="L5" s="1022" t="s">
        <v>86</v>
      </c>
      <c r="M5" s="1022" t="s">
        <v>415</v>
      </c>
      <c r="N5" s="1069" t="s">
        <v>785</v>
      </c>
      <c r="O5" s="199" t="s">
        <v>148</v>
      </c>
      <c r="P5" s="200" t="s">
        <v>142</v>
      </c>
      <c r="Q5" s="520"/>
      <c r="R5" s="16"/>
    </row>
    <row r="6" spans="1:18" ht="18.95" customHeight="1">
      <c r="A6" s="520"/>
      <c r="B6" s="1233"/>
      <c r="C6" s="1233"/>
      <c r="D6" s="1023"/>
      <c r="E6" s="1023"/>
      <c r="F6" s="1023"/>
      <c r="G6" s="1023"/>
      <c r="H6" s="1023"/>
      <c r="I6" s="1023"/>
      <c r="J6" s="1023"/>
      <c r="K6" s="1023"/>
      <c r="L6" s="1023"/>
      <c r="M6" s="1023"/>
      <c r="N6" s="1153"/>
      <c r="O6" s="118" t="s">
        <v>103</v>
      </c>
      <c r="P6" s="119" t="s">
        <v>101</v>
      </c>
      <c r="Q6" s="520"/>
      <c r="R6" s="16"/>
    </row>
    <row r="7" spans="1:18" ht="15.95" customHeight="1">
      <c r="A7" s="520"/>
      <c r="B7" s="1226" t="s">
        <v>311</v>
      </c>
      <c r="C7" s="1226"/>
      <c r="D7" s="507">
        <v>63243</v>
      </c>
      <c r="E7" s="507">
        <v>67949</v>
      </c>
      <c r="F7" s="507">
        <v>67466</v>
      </c>
      <c r="G7" s="507">
        <v>68607</v>
      </c>
      <c r="H7" s="507">
        <v>67179</v>
      </c>
      <c r="I7" s="507">
        <v>75153</v>
      </c>
      <c r="J7" s="507">
        <v>79908</v>
      </c>
      <c r="K7" s="507">
        <v>78143</v>
      </c>
      <c r="L7" s="507">
        <v>74874</v>
      </c>
      <c r="M7" s="507">
        <v>81482</v>
      </c>
      <c r="N7" s="507">
        <v>88778</v>
      </c>
      <c r="O7" s="526">
        <v>8.9539153913908542</v>
      </c>
      <c r="P7" s="526">
        <v>3.4496245181057983</v>
      </c>
      <c r="Q7" s="520"/>
    </row>
    <row r="8" spans="1:18" ht="15.95" customHeight="1">
      <c r="A8" s="520"/>
      <c r="B8" s="1229" t="s">
        <v>312</v>
      </c>
      <c r="C8" s="1229"/>
      <c r="D8" s="507">
        <v>24982</v>
      </c>
      <c r="E8" s="507">
        <v>26459</v>
      </c>
      <c r="F8" s="507">
        <v>25774</v>
      </c>
      <c r="G8" s="507">
        <v>25867</v>
      </c>
      <c r="H8" s="507">
        <v>26413</v>
      </c>
      <c r="I8" s="507">
        <v>29174</v>
      </c>
      <c r="J8" s="507">
        <v>31391</v>
      </c>
      <c r="K8" s="507">
        <v>30954</v>
      </c>
      <c r="L8" s="507">
        <v>28341</v>
      </c>
      <c r="M8" s="507">
        <v>30710</v>
      </c>
      <c r="N8" s="507">
        <v>35135</v>
      </c>
      <c r="O8" s="526">
        <v>14.409945777848442</v>
      </c>
      <c r="P8" s="526">
        <v>3.4690703761018016</v>
      </c>
      <c r="Q8" s="520"/>
    </row>
    <row r="9" spans="1:18" ht="15.95" customHeight="1">
      <c r="A9" s="520"/>
      <c r="B9" s="1229" t="s">
        <v>313</v>
      </c>
      <c r="C9" s="1229"/>
      <c r="D9" s="507">
        <v>38260</v>
      </c>
      <c r="E9" s="507">
        <v>41489</v>
      </c>
      <c r="F9" s="507">
        <v>41691</v>
      </c>
      <c r="G9" s="507">
        <v>42740</v>
      </c>
      <c r="H9" s="507">
        <v>40765</v>
      </c>
      <c r="I9" s="507">
        <v>45979</v>
      </c>
      <c r="J9" s="507">
        <v>48516</v>
      </c>
      <c r="K9" s="507">
        <v>47188</v>
      </c>
      <c r="L9" s="507">
        <v>46533</v>
      </c>
      <c r="M9" s="507">
        <v>50772</v>
      </c>
      <c r="N9" s="507">
        <v>53642</v>
      </c>
      <c r="O9" s="526">
        <v>5.6537351340731679</v>
      </c>
      <c r="P9" s="526">
        <v>3.436909283229328</v>
      </c>
      <c r="Q9" s="520"/>
    </row>
    <row r="10" spans="1:18" ht="15.95" customHeight="1">
      <c r="A10" s="520"/>
      <c r="B10" s="1231" t="s">
        <v>314</v>
      </c>
      <c r="C10" s="1231"/>
      <c r="D10" s="747">
        <v>60.497360582771179</v>
      </c>
      <c r="E10" s="747">
        <v>61.059578225169609</v>
      </c>
      <c r="F10" s="747">
        <v>61.796018511230855</v>
      </c>
      <c r="G10" s="747">
        <v>62.296905992729499</v>
      </c>
      <c r="H10" s="747">
        <v>60.681947271834758</v>
      </c>
      <c r="I10" s="747">
        <v>61.180150438202773</v>
      </c>
      <c r="J10" s="747">
        <v>60.715343954336134</v>
      </c>
      <c r="K10" s="747">
        <v>60.387641633936106</v>
      </c>
      <c r="L10" s="747">
        <v>62.148139688081706</v>
      </c>
      <c r="M10" s="747">
        <v>62.310405818483069</v>
      </c>
      <c r="N10" s="747">
        <v>60.423042979167803</v>
      </c>
      <c r="O10" s="761" t="s">
        <v>53</v>
      </c>
      <c r="P10" s="761" t="s">
        <v>53</v>
      </c>
      <c r="Q10" s="520"/>
    </row>
    <row r="11" spans="1:18" ht="15.95" customHeight="1">
      <c r="A11" s="520"/>
      <c r="B11" s="1229" t="s">
        <v>315</v>
      </c>
      <c r="C11" s="1229"/>
      <c r="D11" s="507">
        <v>8955</v>
      </c>
      <c r="E11" s="507">
        <v>8808</v>
      </c>
      <c r="F11" s="507">
        <v>8279</v>
      </c>
      <c r="G11" s="507">
        <v>8248</v>
      </c>
      <c r="H11" s="507">
        <v>8368</v>
      </c>
      <c r="I11" s="507">
        <v>9907</v>
      </c>
      <c r="J11" s="507">
        <v>11393</v>
      </c>
      <c r="K11" s="507">
        <v>11179</v>
      </c>
      <c r="L11" s="507">
        <v>10306</v>
      </c>
      <c r="M11" s="507">
        <v>9197</v>
      </c>
      <c r="N11" s="507">
        <v>9864</v>
      </c>
      <c r="O11" s="526">
        <v>7.2508737314709082</v>
      </c>
      <c r="P11" s="526">
        <v>0.97096171740989057</v>
      </c>
      <c r="Q11" s="520"/>
    </row>
    <row r="12" spans="1:18" ht="15.95" customHeight="1">
      <c r="A12" s="520"/>
      <c r="B12" s="1230" t="s">
        <v>316</v>
      </c>
      <c r="C12" s="1230"/>
      <c r="D12" s="408">
        <v>14.160941148598566</v>
      </c>
      <c r="E12" s="408">
        <v>12.963964480729897</v>
      </c>
      <c r="F12" s="408">
        <v>12.272305502130564</v>
      </c>
      <c r="G12" s="408">
        <v>12.023085788851205</v>
      </c>
      <c r="H12" s="408">
        <v>12.457547384299112</v>
      </c>
      <c r="I12" s="408">
        <v>13.183280849469064</v>
      </c>
      <c r="J12" s="408">
        <v>14.257987120059964</v>
      </c>
      <c r="K12" s="408">
        <v>14.306753210803333</v>
      </c>
      <c r="L12" s="408">
        <v>13.76471275904807</v>
      </c>
      <c r="M12" s="408">
        <v>11.287814452469776</v>
      </c>
      <c r="N12" s="408">
        <v>11.111376385118584</v>
      </c>
      <c r="O12" s="527" t="s">
        <v>53</v>
      </c>
      <c r="P12" s="527" t="s">
        <v>53</v>
      </c>
      <c r="Q12" s="520"/>
    </row>
    <row r="13" spans="1:18" ht="15.95" customHeight="1">
      <c r="A13" s="520"/>
      <c r="B13" s="1229" t="s">
        <v>317</v>
      </c>
      <c r="C13" s="1229"/>
      <c r="D13" s="507">
        <v>29304</v>
      </c>
      <c r="E13" s="507">
        <v>32680</v>
      </c>
      <c r="F13" s="507">
        <v>33411</v>
      </c>
      <c r="G13" s="507">
        <v>34491</v>
      </c>
      <c r="H13" s="507">
        <v>32396</v>
      </c>
      <c r="I13" s="507">
        <v>36071</v>
      </c>
      <c r="J13" s="507">
        <v>37123</v>
      </c>
      <c r="K13" s="507">
        <v>36009</v>
      </c>
      <c r="L13" s="507">
        <v>36227</v>
      </c>
      <c r="M13" s="507">
        <v>41574</v>
      </c>
      <c r="N13" s="507">
        <v>43778</v>
      </c>
      <c r="O13" s="526">
        <v>5.3003974524768349</v>
      </c>
      <c r="P13" s="526">
        <v>4.0954242693823417</v>
      </c>
      <c r="Q13" s="520"/>
    </row>
    <row r="14" spans="1:18" ht="15.95" customHeight="1">
      <c r="A14" s="520"/>
      <c r="B14" s="1230" t="s">
        <v>318</v>
      </c>
      <c r="C14" s="1230"/>
      <c r="D14" s="408">
        <v>46.336419434172612</v>
      </c>
      <c r="E14" s="408">
        <v>48.095613744439717</v>
      </c>
      <c r="F14" s="408">
        <v>49.523713009100291</v>
      </c>
      <c r="G14" s="408">
        <v>50.273820203878294</v>
      </c>
      <c r="H14" s="408">
        <v>48.224399887535647</v>
      </c>
      <c r="I14" s="408">
        <v>47.996869588733709</v>
      </c>
      <c r="J14" s="408">
        <v>46.457356834276169</v>
      </c>
      <c r="K14" s="408">
        <v>46.080888423132777</v>
      </c>
      <c r="L14" s="408">
        <v>48.383426929033632</v>
      </c>
      <c r="M14" s="408">
        <v>51.022591366013302</v>
      </c>
      <c r="N14" s="408">
        <v>49.311666594049228</v>
      </c>
      <c r="O14" s="527" t="s">
        <v>53</v>
      </c>
      <c r="P14" s="527" t="s">
        <v>53</v>
      </c>
      <c r="Q14" s="520"/>
    </row>
    <row r="15" spans="1:18" ht="15.95" customHeight="1">
      <c r="A15" s="520"/>
      <c r="B15" s="1229" t="s">
        <v>573</v>
      </c>
      <c r="C15" s="1229"/>
      <c r="D15" s="507">
        <v>672</v>
      </c>
      <c r="E15" s="507">
        <v>705</v>
      </c>
      <c r="F15" s="507">
        <v>718</v>
      </c>
      <c r="G15" s="507">
        <v>811</v>
      </c>
      <c r="H15" s="507">
        <v>680</v>
      </c>
      <c r="I15" s="507">
        <v>681</v>
      </c>
      <c r="J15" s="507">
        <v>990</v>
      </c>
      <c r="K15" s="507">
        <v>866</v>
      </c>
      <c r="L15" s="507">
        <v>950</v>
      </c>
      <c r="M15" s="507">
        <v>984</v>
      </c>
      <c r="N15" s="507">
        <v>915</v>
      </c>
      <c r="O15" s="526">
        <v>-7.0920738877610523</v>
      </c>
      <c r="P15" s="526">
        <v>3.1349491078800806</v>
      </c>
      <c r="Q15" s="520"/>
    </row>
    <row r="16" spans="1:18" ht="15.95" customHeight="1">
      <c r="A16" s="520"/>
      <c r="B16" s="1227" t="s">
        <v>572</v>
      </c>
      <c r="C16" s="1227"/>
      <c r="D16" s="528">
        <v>92</v>
      </c>
      <c r="E16" s="528">
        <v>110</v>
      </c>
      <c r="F16" s="528">
        <v>102</v>
      </c>
      <c r="G16" s="528">
        <v>84</v>
      </c>
      <c r="H16" s="528">
        <v>77</v>
      </c>
      <c r="I16" s="528">
        <v>76</v>
      </c>
      <c r="J16" s="528">
        <v>74</v>
      </c>
      <c r="K16" s="528">
        <v>165</v>
      </c>
      <c r="L16" s="528">
        <v>181</v>
      </c>
      <c r="M16" s="528">
        <v>185</v>
      </c>
      <c r="N16" s="528">
        <v>201</v>
      </c>
      <c r="O16" s="529">
        <v>8.8944093391090782</v>
      </c>
      <c r="P16" s="529">
        <v>8.1407746777542478</v>
      </c>
      <c r="Q16" s="520"/>
    </row>
    <row r="17" spans="1:17" ht="15.95" customHeight="1">
      <c r="A17" s="520"/>
      <c r="B17" s="1228" t="s">
        <v>571</v>
      </c>
      <c r="C17" s="1228"/>
      <c r="D17" s="530">
        <v>29884</v>
      </c>
      <c r="E17" s="530">
        <v>33275</v>
      </c>
      <c r="F17" s="530">
        <v>34027</v>
      </c>
      <c r="G17" s="530">
        <v>35218</v>
      </c>
      <c r="H17" s="530">
        <v>32999</v>
      </c>
      <c r="I17" s="530">
        <v>36676</v>
      </c>
      <c r="J17" s="530">
        <v>38039</v>
      </c>
      <c r="K17" s="530">
        <v>36710</v>
      </c>
      <c r="L17" s="530">
        <v>36996</v>
      </c>
      <c r="M17" s="530">
        <v>42374</v>
      </c>
      <c r="N17" s="530">
        <v>44491</v>
      </c>
      <c r="O17" s="531">
        <v>4.9966460789647504</v>
      </c>
      <c r="P17" s="531">
        <v>4.0597375333238261</v>
      </c>
      <c r="Q17" s="520"/>
    </row>
    <row r="18" spans="1:17" ht="15.95" customHeight="1">
      <c r="A18" s="520"/>
      <c r="B18" s="1229" t="s">
        <v>570</v>
      </c>
      <c r="C18" s="1229"/>
      <c r="D18" s="507">
        <v>22</v>
      </c>
      <c r="E18" s="507">
        <v>80</v>
      </c>
      <c r="F18" s="507">
        <v>336</v>
      </c>
      <c r="G18" s="507">
        <v>63</v>
      </c>
      <c r="H18" s="507">
        <v>154</v>
      </c>
      <c r="I18" s="507">
        <v>109</v>
      </c>
      <c r="J18" s="507">
        <v>472</v>
      </c>
      <c r="K18" s="507">
        <v>38</v>
      </c>
      <c r="L18" s="507">
        <v>57</v>
      </c>
      <c r="M18" s="507">
        <v>1650</v>
      </c>
      <c r="N18" s="507">
        <v>72</v>
      </c>
      <c r="O18" s="526">
        <v>-95.605307317672683</v>
      </c>
      <c r="P18" s="526">
        <v>12.562038062545721</v>
      </c>
      <c r="Q18" s="520"/>
    </row>
    <row r="19" spans="1:17" ht="15.95" customHeight="1">
      <c r="A19" s="520"/>
      <c r="B19" s="1227" t="s">
        <v>569</v>
      </c>
      <c r="C19" s="1227"/>
      <c r="D19" s="528">
        <v>79</v>
      </c>
      <c r="E19" s="528">
        <v>679</v>
      </c>
      <c r="F19" s="528">
        <v>202</v>
      </c>
      <c r="G19" s="528">
        <v>864</v>
      </c>
      <c r="H19" s="528">
        <v>672</v>
      </c>
      <c r="I19" s="528">
        <v>128</v>
      </c>
      <c r="J19" s="528">
        <v>181</v>
      </c>
      <c r="K19" s="528">
        <v>4013</v>
      </c>
      <c r="L19" s="528">
        <v>21832</v>
      </c>
      <c r="M19" s="528">
        <v>149</v>
      </c>
      <c r="N19" s="528">
        <v>62</v>
      </c>
      <c r="O19" s="532">
        <v>-58.40480710749231</v>
      </c>
      <c r="P19" s="532">
        <v>-2.4213768539470992</v>
      </c>
      <c r="Q19" s="520"/>
    </row>
    <row r="20" spans="1:17" ht="15.95" customHeight="1">
      <c r="A20" s="520"/>
      <c r="B20" s="1228" t="s">
        <v>449</v>
      </c>
      <c r="C20" s="1228"/>
      <c r="D20" s="530">
        <v>29827</v>
      </c>
      <c r="E20" s="530">
        <v>32676</v>
      </c>
      <c r="F20" s="530">
        <v>34162</v>
      </c>
      <c r="G20" s="530">
        <v>34418</v>
      </c>
      <c r="H20" s="530">
        <v>32481</v>
      </c>
      <c r="I20" s="530">
        <v>36657</v>
      </c>
      <c r="J20" s="530">
        <v>38330</v>
      </c>
      <c r="K20" s="530">
        <v>32736</v>
      </c>
      <c r="L20" s="530">
        <v>15220</v>
      </c>
      <c r="M20" s="530">
        <v>43874</v>
      </c>
      <c r="N20" s="530">
        <v>44501</v>
      </c>
      <c r="O20" s="531">
        <v>1.4289289884315215</v>
      </c>
      <c r="P20" s="531">
        <v>4.0821218147406135</v>
      </c>
      <c r="Q20" s="520"/>
    </row>
    <row r="21" spans="1:17" ht="15.95" customHeight="1">
      <c r="A21" s="520"/>
      <c r="B21" s="1229" t="s">
        <v>319</v>
      </c>
      <c r="C21" s="1229"/>
      <c r="D21" s="507">
        <v>11438</v>
      </c>
      <c r="E21" s="507">
        <v>12520</v>
      </c>
      <c r="F21" s="507">
        <v>12345</v>
      </c>
      <c r="G21" s="507">
        <v>11860</v>
      </c>
      <c r="H21" s="507">
        <v>9475</v>
      </c>
      <c r="I21" s="507">
        <v>11617</v>
      </c>
      <c r="J21" s="507">
        <v>12391</v>
      </c>
      <c r="K21" s="507">
        <v>11914</v>
      </c>
      <c r="L21" s="507">
        <v>10962</v>
      </c>
      <c r="M21" s="507">
        <v>13246</v>
      </c>
      <c r="N21" s="507">
        <v>13784</v>
      </c>
      <c r="O21" s="526">
        <v>4.0560867634111153</v>
      </c>
      <c r="P21" s="526">
        <v>1.8828514568380195</v>
      </c>
      <c r="Q21" s="520"/>
    </row>
    <row r="22" spans="1:17" ht="15.95" customHeight="1">
      <c r="A22" s="520"/>
      <c r="B22" s="1230" t="s">
        <v>320</v>
      </c>
      <c r="C22" s="1230"/>
      <c r="D22" s="408">
        <v>38.348909108059544</v>
      </c>
      <c r="E22" s="408">
        <v>38.316390055051002</v>
      </c>
      <c r="F22" s="408">
        <v>36.136775954410496</v>
      </c>
      <c r="G22" s="408">
        <v>34.459895353827612</v>
      </c>
      <c r="H22" s="408">
        <v>29.171365071087145</v>
      </c>
      <c r="I22" s="408">
        <v>31.691823155582131</v>
      </c>
      <c r="J22" s="408">
        <v>32.328111873322001</v>
      </c>
      <c r="K22" s="408">
        <v>36.395346714215258</v>
      </c>
      <c r="L22" s="408">
        <v>72.022824693998388</v>
      </c>
      <c r="M22" s="408">
        <v>30.192349233017808</v>
      </c>
      <c r="N22" s="408">
        <v>30.974375286368605</v>
      </c>
      <c r="O22" s="527" t="s">
        <v>53</v>
      </c>
      <c r="P22" s="527" t="s">
        <v>53</v>
      </c>
      <c r="Q22" s="520"/>
    </row>
    <row r="23" spans="1:17" ht="15.95" customHeight="1">
      <c r="A23" s="520"/>
      <c r="B23" s="1226" t="s">
        <v>321</v>
      </c>
      <c r="C23" s="1226"/>
      <c r="D23" s="504">
        <v>42</v>
      </c>
      <c r="E23" s="504">
        <v>190</v>
      </c>
      <c r="F23" s="504">
        <v>155</v>
      </c>
      <c r="G23" s="504">
        <v>80</v>
      </c>
      <c r="H23" s="504">
        <v>96</v>
      </c>
      <c r="I23" s="504">
        <v>753</v>
      </c>
      <c r="J23" s="504">
        <v>395</v>
      </c>
      <c r="K23" s="504">
        <v>187</v>
      </c>
      <c r="L23" s="504">
        <v>235</v>
      </c>
      <c r="M23" s="504">
        <v>882</v>
      </c>
      <c r="N23" s="504">
        <v>708</v>
      </c>
      <c r="O23" s="533">
        <v>-19.691523870352412</v>
      </c>
      <c r="P23" s="533">
        <v>32.575522239747535</v>
      </c>
      <c r="Q23" s="520"/>
    </row>
    <row r="24" spans="1:17" ht="15.95" customHeight="1">
      <c r="A24" s="520"/>
      <c r="B24" s="1227" t="s">
        <v>322</v>
      </c>
      <c r="C24" s="1227"/>
      <c r="D24" s="528">
        <v>18346</v>
      </c>
      <c r="E24" s="528">
        <v>19966</v>
      </c>
      <c r="F24" s="528">
        <v>21661</v>
      </c>
      <c r="G24" s="528">
        <v>22477</v>
      </c>
      <c r="H24" s="528">
        <v>22909</v>
      </c>
      <c r="I24" s="528">
        <v>24285</v>
      </c>
      <c r="J24" s="528">
        <v>25543</v>
      </c>
      <c r="K24" s="528">
        <v>20634</v>
      </c>
      <c r="L24" s="528">
        <v>4022</v>
      </c>
      <c r="M24" s="528">
        <v>29745</v>
      </c>
      <c r="N24" s="528">
        <v>30008</v>
      </c>
      <c r="O24" s="534">
        <v>0.88548101151435521</v>
      </c>
      <c r="P24" s="534">
        <v>5.043543978224152</v>
      </c>
      <c r="Q24" s="520"/>
    </row>
    <row r="25" spans="1:17" ht="15.95" customHeight="1">
      <c r="A25" s="520"/>
      <c r="B25" s="1227" t="s">
        <v>323</v>
      </c>
      <c r="C25" s="1227"/>
      <c r="D25" s="535">
        <v>18453</v>
      </c>
      <c r="E25" s="535">
        <v>20204</v>
      </c>
      <c r="F25" s="535">
        <v>21454</v>
      </c>
      <c r="G25" s="535">
        <v>22473</v>
      </c>
      <c r="H25" s="535">
        <v>22895</v>
      </c>
      <c r="I25" s="535">
        <v>25132</v>
      </c>
      <c r="J25" s="535">
        <v>25848</v>
      </c>
      <c r="K25" s="535">
        <v>20764</v>
      </c>
      <c r="L25" s="535">
        <v>4628</v>
      </c>
      <c r="M25" s="528">
        <v>31187</v>
      </c>
      <c r="N25" s="528">
        <v>30458</v>
      </c>
      <c r="O25" s="534">
        <v>-2.3370747290434313</v>
      </c>
      <c r="P25" s="534">
        <v>5.1384255339383289</v>
      </c>
      <c r="Q25" s="520"/>
    </row>
    <row r="26" spans="1:17" ht="15" customHeight="1">
      <c r="A26" s="520"/>
      <c r="B26" s="525"/>
      <c r="C26" s="521"/>
      <c r="D26" s="520"/>
      <c r="E26" s="520"/>
      <c r="F26" s="520"/>
      <c r="G26" s="520"/>
      <c r="H26" s="521"/>
      <c r="I26" s="520"/>
      <c r="J26" s="520"/>
      <c r="K26" s="521"/>
      <c r="L26" s="520"/>
      <c r="M26" s="520"/>
      <c r="N26" s="520"/>
      <c r="O26" s="520"/>
      <c r="P26" s="520"/>
      <c r="Q26" s="520"/>
    </row>
    <row r="27" spans="1:17" ht="15" customHeight="1">
      <c r="A27" s="520"/>
      <c r="B27" s="525"/>
      <c r="C27" s="521"/>
      <c r="D27" s="520"/>
      <c r="E27" s="520"/>
      <c r="F27" s="520"/>
      <c r="G27" s="520"/>
      <c r="H27" s="521"/>
      <c r="I27" s="520"/>
      <c r="J27" s="520"/>
      <c r="K27" s="521"/>
      <c r="L27" s="520"/>
      <c r="M27" s="520"/>
      <c r="N27" s="520"/>
      <c r="O27" s="520"/>
      <c r="P27" s="520"/>
      <c r="Q27" s="520"/>
    </row>
    <row r="28" spans="1:17" ht="15" customHeight="1">
      <c r="A28" s="520"/>
      <c r="B28" s="520"/>
      <c r="C28" s="521"/>
      <c r="D28" s="520"/>
      <c r="E28" s="520"/>
      <c r="F28" s="520"/>
      <c r="G28" s="520"/>
      <c r="H28" s="521"/>
      <c r="I28" s="520"/>
      <c r="J28" s="520"/>
      <c r="K28" s="521"/>
      <c r="L28" s="520"/>
      <c r="M28" s="520"/>
      <c r="N28" s="520"/>
      <c r="O28" s="520"/>
      <c r="P28" s="520"/>
      <c r="Q28" s="520"/>
    </row>
    <row r="29" spans="1:17" ht="17.25" customHeight="1">
      <c r="A29" s="520"/>
      <c r="B29" s="520"/>
      <c r="C29" s="524"/>
      <c r="D29" s="524"/>
      <c r="E29" s="524"/>
      <c r="F29" s="524"/>
      <c r="G29" s="524"/>
      <c r="H29" s="524"/>
      <c r="I29" s="524"/>
      <c r="J29" s="524"/>
      <c r="K29" s="524"/>
      <c r="L29" s="524"/>
      <c r="M29" s="524"/>
      <c r="N29" s="524"/>
      <c r="O29" s="524"/>
      <c r="P29" s="524"/>
      <c r="Q29" s="520"/>
    </row>
    <row r="30" spans="1:17" ht="15" customHeight="1">
      <c r="A30" s="520"/>
      <c r="B30" s="525"/>
      <c r="C30" s="521"/>
      <c r="D30" s="520"/>
      <c r="E30" s="520"/>
      <c r="F30" s="520"/>
      <c r="G30" s="520"/>
      <c r="H30" s="521"/>
      <c r="I30" s="520"/>
      <c r="J30" s="520"/>
      <c r="K30" s="521"/>
      <c r="L30" s="520"/>
      <c r="M30" s="520"/>
      <c r="N30" s="520"/>
      <c r="O30" s="520"/>
      <c r="P30" s="520"/>
      <c r="Q30" s="520"/>
    </row>
    <row r="31" spans="1:17" ht="15" customHeight="1">
      <c r="A31" s="520"/>
      <c r="B31" s="525"/>
      <c r="C31" s="521"/>
      <c r="D31" s="520"/>
      <c r="E31" s="520"/>
      <c r="F31" s="520"/>
      <c r="G31" s="520"/>
      <c r="H31" s="521"/>
      <c r="I31" s="520"/>
      <c r="J31" s="520"/>
      <c r="K31" s="521"/>
      <c r="L31" s="520"/>
      <c r="M31" s="520"/>
      <c r="N31" s="520"/>
      <c r="O31" s="520"/>
      <c r="P31" s="520"/>
      <c r="Q31" s="520"/>
    </row>
    <row r="32" spans="1:17" ht="15" customHeight="1">
      <c r="A32" s="520"/>
      <c r="B32" s="520"/>
      <c r="C32" s="521"/>
      <c r="D32" s="520"/>
      <c r="E32" s="520"/>
      <c r="F32" s="520"/>
      <c r="G32" s="520"/>
      <c r="H32" s="521"/>
      <c r="I32" s="520"/>
      <c r="J32" s="520"/>
      <c r="K32" s="521"/>
      <c r="L32" s="520"/>
      <c r="M32" s="520"/>
      <c r="N32" s="520"/>
      <c r="O32" s="520"/>
      <c r="P32" s="520"/>
      <c r="Q32" s="520"/>
    </row>
    <row r="33" spans="1:17" ht="15" customHeight="1">
      <c r="A33" s="520"/>
      <c r="B33" s="520"/>
      <c r="C33" s="521"/>
      <c r="D33" s="520"/>
      <c r="E33" s="520"/>
      <c r="F33" s="520"/>
      <c r="G33" s="520"/>
      <c r="H33" s="521"/>
      <c r="I33" s="520"/>
      <c r="J33" s="520"/>
      <c r="K33" s="521"/>
      <c r="L33" s="520"/>
      <c r="M33" s="520"/>
      <c r="N33" s="520"/>
      <c r="O33" s="520"/>
      <c r="P33" s="520"/>
      <c r="Q33" s="520"/>
    </row>
    <row r="34" spans="1:17" ht="15" customHeight="1">
      <c r="A34" s="520"/>
      <c r="B34" s="520"/>
      <c r="C34" s="521"/>
      <c r="D34" s="520"/>
      <c r="E34" s="520"/>
      <c r="F34" s="520"/>
      <c r="G34" s="520"/>
      <c r="H34" s="521"/>
      <c r="I34" s="520"/>
      <c r="J34" s="520"/>
      <c r="K34" s="521"/>
      <c r="L34" s="520"/>
      <c r="M34" s="520"/>
      <c r="N34" s="520"/>
      <c r="O34" s="520"/>
      <c r="P34" s="520"/>
      <c r="Q34" s="520"/>
    </row>
    <row r="35" spans="1:17" ht="15" customHeight="1">
      <c r="A35" s="520"/>
      <c r="B35" s="520"/>
      <c r="C35" s="521"/>
      <c r="D35" s="520"/>
      <c r="E35" s="520"/>
      <c r="F35" s="520"/>
      <c r="G35" s="520"/>
      <c r="H35" s="521"/>
      <c r="I35" s="520"/>
      <c r="J35" s="520"/>
      <c r="K35" s="521"/>
      <c r="L35" s="520"/>
      <c r="M35" s="520"/>
      <c r="N35" s="520"/>
      <c r="O35" s="520"/>
      <c r="P35" s="520"/>
      <c r="Q35" s="520"/>
    </row>
    <row r="36" spans="1:17" ht="15" customHeight="1">
      <c r="A36" s="520"/>
      <c r="B36" s="520"/>
      <c r="C36" s="521"/>
      <c r="D36" s="520"/>
      <c r="E36" s="520"/>
      <c r="F36" s="520"/>
      <c r="G36" s="520"/>
      <c r="H36" s="521"/>
      <c r="I36" s="520"/>
      <c r="J36" s="520"/>
      <c r="K36" s="521"/>
      <c r="L36" s="520"/>
      <c r="M36" s="520"/>
      <c r="N36" s="520"/>
      <c r="O36" s="520"/>
      <c r="P36" s="520"/>
      <c r="Q36" s="520"/>
    </row>
    <row r="37" spans="1:17" ht="15" customHeight="1">
      <c r="A37" s="520"/>
      <c r="B37" s="520"/>
      <c r="C37" s="521"/>
      <c r="D37" s="520"/>
      <c r="E37" s="520"/>
      <c r="F37" s="520"/>
      <c r="G37" s="520"/>
      <c r="H37" s="521"/>
      <c r="I37" s="520"/>
      <c r="J37" s="520"/>
      <c r="K37" s="521"/>
      <c r="L37" s="520"/>
      <c r="M37" s="520"/>
      <c r="N37" s="520"/>
      <c r="O37" s="520"/>
      <c r="P37" s="520"/>
      <c r="Q37" s="520"/>
    </row>
    <row r="38" spans="1:17" ht="10.5" customHeight="1">
      <c r="A38" s="520"/>
      <c r="B38" s="520"/>
      <c r="C38" s="521"/>
      <c r="D38" s="520"/>
      <c r="E38" s="520"/>
      <c r="F38" s="520"/>
      <c r="G38" s="520"/>
      <c r="H38" s="521"/>
      <c r="I38" s="520"/>
      <c r="J38" s="520"/>
      <c r="K38" s="521"/>
      <c r="L38" s="520"/>
      <c r="M38" s="520"/>
      <c r="N38" s="520"/>
      <c r="O38" s="520"/>
      <c r="P38" s="520"/>
      <c r="Q38" s="520"/>
    </row>
    <row r="39" spans="1:17" ht="15" customHeight="1">
      <c r="A39" s="520"/>
      <c r="B39" s="520"/>
      <c r="C39" s="521"/>
      <c r="D39" s="520"/>
      <c r="E39" s="520"/>
      <c r="F39" s="520"/>
      <c r="G39" s="520"/>
      <c r="H39" s="521"/>
      <c r="I39" s="520"/>
      <c r="J39" s="520"/>
      <c r="K39" s="521"/>
      <c r="L39" s="520"/>
      <c r="M39" s="520"/>
      <c r="N39" s="520"/>
      <c r="O39" s="520"/>
      <c r="P39" s="520"/>
      <c r="Q39" s="520"/>
    </row>
    <row r="40" spans="1:17" ht="15" customHeight="1">
      <c r="A40" s="520"/>
      <c r="B40" s="520"/>
      <c r="C40" s="521"/>
      <c r="D40" s="520"/>
      <c r="E40" s="520"/>
      <c r="F40" s="520"/>
      <c r="G40" s="520"/>
      <c r="H40" s="521"/>
      <c r="I40" s="520"/>
      <c r="J40" s="520"/>
      <c r="K40" s="521"/>
      <c r="L40" s="520"/>
      <c r="M40" s="520"/>
      <c r="N40" s="520"/>
      <c r="O40" s="520"/>
      <c r="P40" s="520"/>
      <c r="Q40" s="520"/>
    </row>
    <row r="41" spans="1:17" ht="18.75" customHeight="1">
      <c r="A41" s="520"/>
      <c r="B41" s="520"/>
      <c r="C41" s="521"/>
      <c r="D41" s="520"/>
      <c r="E41" s="520"/>
      <c r="F41" s="520"/>
      <c r="G41" s="520"/>
      <c r="H41" s="521"/>
      <c r="I41" s="520"/>
      <c r="J41" s="520"/>
      <c r="K41" s="521"/>
      <c r="L41" s="520"/>
      <c r="M41" s="520"/>
      <c r="N41" s="520"/>
      <c r="O41" s="520"/>
      <c r="P41" s="520"/>
      <c r="Q41" s="520"/>
    </row>
  </sheetData>
  <sheetProtection algorithmName="SHA-512" hashValue="hsJ+rcaUOGBHMocaSvlO4aPxCxLdIV2KToEQIRN6iCbG3XL3vkbjoC4jU44eLEupFZsk2nGAakzr8v5V07nXGg==" saltValue="FO1whWIIJQw0Pt1liZTjTg==" spinCount="100000" sheet="1" objects="1" scenarios="1" autoFilter="0"/>
  <mergeCells count="32">
    <mergeCell ref="N5:N6"/>
    <mergeCell ref="M5:M6"/>
    <mergeCell ref="L5:L6"/>
    <mergeCell ref="K5:K6"/>
    <mergeCell ref="B7:C7"/>
    <mergeCell ref="J5:J6"/>
    <mergeCell ref="I5:I6"/>
    <mergeCell ref="H5:H6"/>
    <mergeCell ref="B5:B6"/>
    <mergeCell ref="D5:D6"/>
    <mergeCell ref="C5:C6"/>
    <mergeCell ref="G5:G6"/>
    <mergeCell ref="E5:E6"/>
    <mergeCell ref="F5:F6"/>
    <mergeCell ref="B8:C8"/>
    <mergeCell ref="B9:C9"/>
    <mergeCell ref="B10:C10"/>
    <mergeCell ref="B11:C11"/>
    <mergeCell ref="B12:C12"/>
    <mergeCell ref="B13:C13"/>
    <mergeCell ref="B14:C14"/>
    <mergeCell ref="B15:C15"/>
    <mergeCell ref="B16:C16"/>
    <mergeCell ref="B22:C22"/>
    <mergeCell ref="B23:C23"/>
    <mergeCell ref="B24:C24"/>
    <mergeCell ref="B25:C25"/>
    <mergeCell ref="B17:C17"/>
    <mergeCell ref="B18:C18"/>
    <mergeCell ref="B19:C19"/>
    <mergeCell ref="B20:C20"/>
    <mergeCell ref="B21:C21"/>
  </mergeCells>
  <phoneticPr fontId="14"/>
  <conditionalFormatting sqref="Q24:R25">
    <cfRule type="cellIs" dxfId="3" priority="4" stopIfTrue="1" operator="notEqual">
      <formula>#REF!+#REF!+#REF!+#REF!+#REF!+#REF!</formula>
    </cfRule>
  </conditionalFormatting>
  <conditionalFormatting sqref="Q16:R16">
    <cfRule type="cellIs" dxfId="2" priority="3" stopIfTrue="1" operator="notEqual">
      <formula>#REF!+#REF!+#REF!+#REF!</formula>
    </cfRule>
  </conditionalFormatting>
  <printOptions horizontalCentered="1" verticalCentered="1"/>
  <pageMargins left="0" right="0" top="0" bottom="0" header="0" footer="0"/>
  <pageSetup paperSize="9" scale="7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U61"/>
  <sheetViews>
    <sheetView view="pageBreakPreview" zoomScaleNormal="70" zoomScaleSheetLayoutView="100" workbookViewId="0">
      <selection activeCell="A25" sqref="A25"/>
    </sheetView>
  </sheetViews>
  <sheetFormatPr defaultColWidth="9.140625" defaultRowHeight="15" customHeight="1" outlineLevelRow="1"/>
  <cols>
    <col min="1" max="1" width="15" style="13" customWidth="1"/>
    <col min="2" max="2" width="12.140625" style="13" customWidth="1"/>
    <col min="3" max="4" width="3.5703125" style="13" customWidth="1"/>
    <col min="5" max="5" width="28.85546875" style="14" customWidth="1"/>
    <col min="6" max="6" width="48.7109375" style="14" customWidth="1"/>
    <col min="7" max="8" width="11.7109375" style="14" customWidth="1"/>
    <col min="9" max="19" width="11.7109375" style="13" customWidth="1"/>
    <col min="20" max="20" width="16" style="13" customWidth="1"/>
    <col min="21" max="21" width="2.85546875" style="13" customWidth="1"/>
    <col min="22" max="16384" width="9.140625" style="13"/>
  </cols>
  <sheetData>
    <row r="1" spans="1:21" ht="75.75" customHeight="1">
      <c r="A1" s="520"/>
      <c r="B1" s="520"/>
      <c r="C1" s="520"/>
      <c r="D1" s="520"/>
      <c r="E1" s="521"/>
      <c r="F1" s="521"/>
      <c r="G1" s="521"/>
      <c r="H1" s="521"/>
      <c r="I1" s="520"/>
      <c r="J1" s="520"/>
      <c r="K1" s="520"/>
      <c r="L1" s="520"/>
      <c r="M1" s="520"/>
      <c r="N1" s="520"/>
      <c r="O1" s="520"/>
      <c r="P1" s="520"/>
      <c r="Q1" s="520"/>
      <c r="R1" s="520"/>
      <c r="S1" s="520"/>
      <c r="T1" s="520"/>
    </row>
    <row r="2" spans="1:21" ht="20.100000000000001" customHeight="1">
      <c r="A2" s="142"/>
      <c r="B2" s="522"/>
      <c r="C2" s="520"/>
      <c r="D2" s="520"/>
      <c r="E2" s="521"/>
      <c r="F2" s="521"/>
      <c r="G2" s="521"/>
      <c r="H2" s="521"/>
      <c r="I2" s="520"/>
      <c r="J2" s="520"/>
      <c r="K2" s="520"/>
      <c r="L2" s="520"/>
      <c r="M2" s="520"/>
      <c r="N2" s="520"/>
      <c r="O2" s="520"/>
      <c r="P2" s="520"/>
      <c r="Q2" s="520"/>
      <c r="R2" s="520"/>
      <c r="S2" s="520"/>
      <c r="T2" s="520"/>
    </row>
    <row r="3" spans="1:21" ht="12" customHeight="1">
      <c r="A3" s="520"/>
      <c r="B3" s="520"/>
      <c r="C3" s="520"/>
      <c r="D3" s="520"/>
      <c r="E3" s="520"/>
      <c r="F3" s="520"/>
      <c r="G3" s="520"/>
      <c r="H3" s="520"/>
      <c r="I3" s="520"/>
      <c r="J3" s="520"/>
      <c r="K3" s="520"/>
      <c r="L3" s="520"/>
      <c r="M3" s="520"/>
      <c r="N3" s="520"/>
      <c r="O3" s="520"/>
      <c r="P3" s="520"/>
      <c r="Q3" s="520"/>
      <c r="R3" s="520"/>
      <c r="S3" s="520"/>
      <c r="T3" s="520"/>
    </row>
    <row r="4" spans="1:21" ht="42" customHeight="1">
      <c r="A4" s="520"/>
      <c r="B4" s="520"/>
      <c r="C4" s="520"/>
      <c r="D4" s="520"/>
      <c r="E4" s="523"/>
      <c r="F4" s="523"/>
      <c r="G4" s="523"/>
      <c r="H4" s="523"/>
      <c r="I4" s="520"/>
      <c r="J4" s="520"/>
      <c r="K4" s="520"/>
      <c r="L4" s="520"/>
      <c r="M4" s="520"/>
      <c r="N4" s="520"/>
      <c r="O4" s="520"/>
      <c r="P4" s="520"/>
      <c r="Q4" s="520"/>
      <c r="R4" s="145"/>
      <c r="S4" s="783" t="s">
        <v>741</v>
      </c>
      <c r="T4" s="145"/>
    </row>
    <row r="5" spans="1:21" ht="24" customHeight="1">
      <c r="A5" s="520"/>
      <c r="B5" s="1232"/>
      <c r="C5" s="1232"/>
      <c r="D5" s="1232"/>
      <c r="E5" s="1232"/>
      <c r="F5" s="1052"/>
      <c r="G5" s="1159" t="s">
        <v>58</v>
      </c>
      <c r="H5" s="1022" t="s">
        <v>45</v>
      </c>
      <c r="I5" s="1022" t="s">
        <v>46</v>
      </c>
      <c r="J5" s="1022" t="s">
        <v>47</v>
      </c>
      <c r="K5" s="1022" t="s">
        <v>48</v>
      </c>
      <c r="L5" s="1022" t="s">
        <v>59</v>
      </c>
      <c r="M5" s="1022" t="s">
        <v>77</v>
      </c>
      <c r="N5" s="1022" t="s">
        <v>79</v>
      </c>
      <c r="O5" s="1022" t="s">
        <v>86</v>
      </c>
      <c r="P5" s="1022" t="s">
        <v>415</v>
      </c>
      <c r="Q5" s="1069" t="s">
        <v>785</v>
      </c>
      <c r="R5" s="199" t="s">
        <v>148</v>
      </c>
      <c r="S5" s="200" t="s">
        <v>142</v>
      </c>
      <c r="T5" s="536"/>
      <c r="U5" s="31"/>
    </row>
    <row r="6" spans="1:21" ht="17.25" customHeight="1">
      <c r="A6" s="520"/>
      <c r="B6" s="1233"/>
      <c r="C6" s="1233"/>
      <c r="D6" s="1233"/>
      <c r="E6" s="1233"/>
      <c r="F6" s="1191"/>
      <c r="G6" s="1023"/>
      <c r="H6" s="1023"/>
      <c r="I6" s="1023"/>
      <c r="J6" s="1023"/>
      <c r="K6" s="1023"/>
      <c r="L6" s="1023"/>
      <c r="M6" s="1023"/>
      <c r="N6" s="1023"/>
      <c r="O6" s="1023"/>
      <c r="P6" s="1023"/>
      <c r="Q6" s="1153"/>
      <c r="R6" s="118" t="s">
        <v>103</v>
      </c>
      <c r="S6" s="119" t="s">
        <v>101</v>
      </c>
      <c r="T6" s="537"/>
      <c r="U6" s="31"/>
    </row>
    <row r="7" spans="1:21" ht="14.85" customHeight="1">
      <c r="A7" s="520"/>
      <c r="B7" s="620" t="s">
        <v>374</v>
      </c>
      <c r="C7" s="578" t="s">
        <v>331</v>
      </c>
      <c r="D7" s="520"/>
      <c r="E7" s="523"/>
      <c r="F7" s="523"/>
      <c r="G7" s="622">
        <v>56047</v>
      </c>
      <c r="H7" s="622">
        <v>60477</v>
      </c>
      <c r="I7" s="622">
        <v>73334</v>
      </c>
      <c r="J7" s="622">
        <v>81440</v>
      </c>
      <c r="K7" s="622">
        <v>91462</v>
      </c>
      <c r="L7" s="622">
        <v>62777</v>
      </c>
      <c r="M7" s="622">
        <v>77431</v>
      </c>
      <c r="N7" s="622">
        <v>68096</v>
      </c>
      <c r="O7" s="622">
        <v>81528</v>
      </c>
      <c r="P7" s="622">
        <v>103872</v>
      </c>
      <c r="Q7" s="622">
        <v>116057</v>
      </c>
      <c r="R7" s="623">
        <v>11.730969889619125</v>
      </c>
      <c r="S7" s="623">
        <v>7.5503183897882575</v>
      </c>
      <c r="T7" s="540"/>
    </row>
    <row r="8" spans="1:21" ht="14.85" customHeight="1">
      <c r="A8" s="520"/>
      <c r="B8" s="621" t="s">
        <v>13</v>
      </c>
      <c r="C8" s="578"/>
      <c r="D8" s="579"/>
      <c r="E8" s="580" t="s">
        <v>332</v>
      </c>
      <c r="F8" s="582"/>
      <c r="G8" s="624">
        <v>37033</v>
      </c>
      <c r="H8" s="624">
        <v>46318</v>
      </c>
      <c r="I8" s="624">
        <v>49862</v>
      </c>
      <c r="J8" s="624">
        <v>62290</v>
      </c>
      <c r="K8" s="624">
        <v>74778</v>
      </c>
      <c r="L8" s="624">
        <v>39622</v>
      </c>
      <c r="M8" s="624">
        <v>51352</v>
      </c>
      <c r="N8" s="624">
        <v>50729</v>
      </c>
      <c r="O8" s="624">
        <v>67770</v>
      </c>
      <c r="P8" s="624">
        <v>79380</v>
      </c>
      <c r="Q8" s="624">
        <v>92692</v>
      </c>
      <c r="R8" s="625"/>
      <c r="S8" s="625"/>
      <c r="T8" s="540"/>
    </row>
    <row r="9" spans="1:21" ht="14.85" customHeight="1">
      <c r="A9" s="520"/>
      <c r="B9" s="621"/>
      <c r="C9" s="578"/>
      <c r="D9" s="583"/>
      <c r="E9" s="584" t="s">
        <v>333</v>
      </c>
      <c r="F9" s="586"/>
      <c r="G9" s="626">
        <v>13660</v>
      </c>
      <c r="H9" s="626">
        <v>8701</v>
      </c>
      <c r="I9" s="626">
        <v>7885</v>
      </c>
      <c r="J9" s="626">
        <v>10612</v>
      </c>
      <c r="K9" s="626">
        <v>11668</v>
      </c>
      <c r="L9" s="626">
        <v>18846</v>
      </c>
      <c r="M9" s="626">
        <v>16502</v>
      </c>
      <c r="N9" s="626">
        <v>5603</v>
      </c>
      <c r="O9" s="626">
        <v>6596</v>
      </c>
      <c r="P9" s="626">
        <v>14572</v>
      </c>
      <c r="Q9" s="626">
        <v>13314</v>
      </c>
      <c r="R9" s="627"/>
      <c r="S9" s="627"/>
      <c r="T9" s="540"/>
    </row>
    <row r="10" spans="1:21" ht="14.85" customHeight="1">
      <c r="A10" s="520"/>
      <c r="B10" s="621"/>
      <c r="C10" s="578"/>
      <c r="D10" s="583"/>
      <c r="E10" s="667" t="s">
        <v>334</v>
      </c>
      <c r="F10" s="587"/>
      <c r="G10" s="628">
        <v>2662</v>
      </c>
      <c r="H10" s="628">
        <v>2975</v>
      </c>
      <c r="I10" s="628">
        <v>2963</v>
      </c>
      <c r="J10" s="628">
        <v>2610</v>
      </c>
      <c r="K10" s="628">
        <v>2605</v>
      </c>
      <c r="L10" s="628">
        <v>2720</v>
      </c>
      <c r="M10" s="628">
        <v>3154</v>
      </c>
      <c r="N10" s="628">
        <v>2894</v>
      </c>
      <c r="O10" s="628">
        <v>2215</v>
      </c>
      <c r="P10" s="628">
        <v>2425</v>
      </c>
      <c r="Q10" s="628">
        <v>2982</v>
      </c>
      <c r="R10" s="629"/>
      <c r="S10" s="629"/>
      <c r="T10" s="540"/>
    </row>
    <row r="11" spans="1:21" ht="14.85" customHeight="1">
      <c r="A11" s="520"/>
      <c r="B11" s="621"/>
      <c r="C11" s="578"/>
      <c r="D11" s="583"/>
      <c r="E11" s="584" t="s">
        <v>335</v>
      </c>
      <c r="F11" s="586"/>
      <c r="G11" s="626">
        <v>718</v>
      </c>
      <c r="H11" s="626">
        <v>785</v>
      </c>
      <c r="I11" s="626">
        <v>754</v>
      </c>
      <c r="J11" s="626">
        <v>570</v>
      </c>
      <c r="K11" s="626">
        <v>919</v>
      </c>
      <c r="L11" s="626" t="s">
        <v>53</v>
      </c>
      <c r="M11" s="626" t="s">
        <v>53</v>
      </c>
      <c r="N11" s="626" t="s">
        <v>53</v>
      </c>
      <c r="O11" s="626" t="s">
        <v>53</v>
      </c>
      <c r="P11" s="626" t="s">
        <v>53</v>
      </c>
      <c r="Q11" s="626" t="s">
        <v>53</v>
      </c>
      <c r="R11" s="627"/>
      <c r="S11" s="627"/>
      <c r="T11" s="540"/>
    </row>
    <row r="12" spans="1:21" ht="14.85" customHeight="1">
      <c r="A12" s="520"/>
      <c r="B12" s="621"/>
      <c r="C12" s="578"/>
      <c r="D12" s="583"/>
      <c r="E12" s="523" t="s">
        <v>336</v>
      </c>
      <c r="F12" s="587"/>
      <c r="G12" s="628">
        <v>2014</v>
      </c>
      <c r="H12" s="628">
        <v>1744</v>
      </c>
      <c r="I12" s="628">
        <v>11908</v>
      </c>
      <c r="J12" s="628">
        <v>5400</v>
      </c>
      <c r="K12" s="628">
        <v>1529</v>
      </c>
      <c r="L12" s="628">
        <v>1649</v>
      </c>
      <c r="M12" s="628">
        <v>6467</v>
      </c>
      <c r="N12" s="628">
        <v>8908</v>
      </c>
      <c r="O12" s="628">
        <v>4968</v>
      </c>
      <c r="P12" s="628">
        <v>7511</v>
      </c>
      <c r="Q12" s="628">
        <v>7103</v>
      </c>
      <c r="R12" s="629"/>
      <c r="S12" s="629"/>
      <c r="T12" s="540"/>
    </row>
    <row r="13" spans="1:21" ht="14.85" customHeight="1">
      <c r="A13" s="520"/>
      <c r="B13" s="621"/>
      <c r="C13" s="588"/>
      <c r="D13" s="589"/>
      <c r="E13" s="590" t="s">
        <v>337</v>
      </c>
      <c r="F13" s="591"/>
      <c r="G13" s="630">
        <v>-41</v>
      </c>
      <c r="H13" s="630">
        <v>-47</v>
      </c>
      <c r="I13" s="630">
        <v>-39</v>
      </c>
      <c r="J13" s="630">
        <v>-44</v>
      </c>
      <c r="K13" s="630">
        <v>-38</v>
      </c>
      <c r="L13" s="630">
        <v>-61</v>
      </c>
      <c r="M13" s="630">
        <v>-44</v>
      </c>
      <c r="N13" s="630">
        <v>-38</v>
      </c>
      <c r="O13" s="630">
        <v>-23</v>
      </c>
      <c r="P13" s="630">
        <v>-18</v>
      </c>
      <c r="Q13" s="630">
        <v>-35</v>
      </c>
      <c r="R13" s="631"/>
      <c r="S13" s="631"/>
      <c r="T13" s="540"/>
    </row>
    <row r="14" spans="1:21" ht="14.85" customHeight="1">
      <c r="A14" s="520"/>
      <c r="B14" s="621"/>
      <c r="C14" s="578" t="s">
        <v>338</v>
      </c>
      <c r="D14" s="520"/>
      <c r="E14" s="523"/>
      <c r="F14" s="523"/>
      <c r="G14" s="628">
        <v>98496</v>
      </c>
      <c r="H14" s="628">
        <v>103704</v>
      </c>
      <c r="I14" s="628">
        <v>100771</v>
      </c>
      <c r="J14" s="628">
        <v>105391</v>
      </c>
      <c r="K14" s="628">
        <v>105911</v>
      </c>
      <c r="L14" s="628">
        <v>159514</v>
      </c>
      <c r="M14" s="628">
        <v>155271</v>
      </c>
      <c r="N14" s="628">
        <v>151037</v>
      </c>
      <c r="O14" s="628">
        <v>129171</v>
      </c>
      <c r="P14" s="628">
        <v>125481</v>
      </c>
      <c r="Q14" s="628">
        <v>126295</v>
      </c>
      <c r="R14" s="629">
        <v>0.64813076252336899</v>
      </c>
      <c r="S14" s="629">
        <v>2.5172014612438787</v>
      </c>
      <c r="T14" s="540"/>
    </row>
    <row r="15" spans="1:21" ht="14.85" customHeight="1">
      <c r="A15" s="520"/>
      <c r="B15" s="621"/>
      <c r="C15" s="592"/>
      <c r="D15" s="593" t="s">
        <v>339</v>
      </c>
      <c r="E15" s="594"/>
      <c r="F15" s="594"/>
      <c r="G15" s="632">
        <v>88470</v>
      </c>
      <c r="H15" s="632">
        <v>92337</v>
      </c>
      <c r="I15" s="632">
        <v>91388</v>
      </c>
      <c r="J15" s="632">
        <v>96101</v>
      </c>
      <c r="K15" s="632">
        <v>96868</v>
      </c>
      <c r="L15" s="632">
        <v>106508</v>
      </c>
      <c r="M15" s="632">
        <v>104887</v>
      </c>
      <c r="N15" s="632">
        <v>106747</v>
      </c>
      <c r="O15" s="632">
        <v>103302</v>
      </c>
      <c r="P15" s="632">
        <v>100379</v>
      </c>
      <c r="Q15" s="632">
        <v>100604</v>
      </c>
      <c r="R15" s="633">
        <v>0.22424103738993839</v>
      </c>
      <c r="S15" s="633">
        <v>1.293576573024402</v>
      </c>
      <c r="T15" s="540"/>
    </row>
    <row r="16" spans="1:21" ht="14.85" customHeight="1">
      <c r="A16" s="520"/>
      <c r="B16" s="621"/>
      <c r="C16" s="578"/>
      <c r="D16" s="595"/>
      <c r="E16" s="593" t="s">
        <v>340</v>
      </c>
      <c r="F16" s="582"/>
      <c r="G16" s="624">
        <v>27537</v>
      </c>
      <c r="H16" s="624">
        <v>31249</v>
      </c>
      <c r="I16" s="624">
        <v>31070</v>
      </c>
      <c r="J16" s="624">
        <v>36699</v>
      </c>
      <c r="K16" s="624">
        <v>35979</v>
      </c>
      <c r="L16" s="624">
        <v>37555</v>
      </c>
      <c r="M16" s="624">
        <v>34972</v>
      </c>
      <c r="N16" s="624">
        <v>36573</v>
      </c>
      <c r="O16" s="624">
        <v>35548</v>
      </c>
      <c r="P16" s="624">
        <v>33426</v>
      </c>
      <c r="Q16" s="624">
        <v>34313</v>
      </c>
      <c r="R16" s="625"/>
      <c r="S16" s="625"/>
      <c r="T16" s="540"/>
    </row>
    <row r="17" spans="1:20" ht="14.85" hidden="1" customHeight="1" outlineLevel="1">
      <c r="A17" s="520"/>
      <c r="B17" s="621"/>
      <c r="C17" s="578"/>
      <c r="D17" s="595"/>
      <c r="E17" s="596" t="s">
        <v>341</v>
      </c>
      <c r="F17" s="586"/>
      <c r="G17" s="626">
        <v>434</v>
      </c>
      <c r="H17" s="626">
        <v>866</v>
      </c>
      <c r="I17" s="626">
        <v>791</v>
      </c>
      <c r="J17" s="626">
        <v>747</v>
      </c>
      <c r="K17" s="626">
        <v>727</v>
      </c>
      <c r="L17" s="626">
        <v>785</v>
      </c>
      <c r="M17" s="626">
        <v>966</v>
      </c>
      <c r="N17" s="626">
        <v>759</v>
      </c>
      <c r="O17" s="626">
        <v>872</v>
      </c>
      <c r="P17" s="626">
        <v>709</v>
      </c>
      <c r="Q17" s="626">
        <v>653</v>
      </c>
      <c r="R17" s="627"/>
      <c r="S17" s="627"/>
      <c r="T17" s="540"/>
    </row>
    <row r="18" spans="1:20" ht="14.85" customHeight="1" collapsed="1">
      <c r="A18" s="520"/>
      <c r="B18" s="621"/>
      <c r="C18" s="578"/>
      <c r="D18" s="595"/>
      <c r="E18" s="597" t="s">
        <v>342</v>
      </c>
      <c r="F18" s="587"/>
      <c r="G18" s="628">
        <v>860</v>
      </c>
      <c r="H18" s="628">
        <v>1490</v>
      </c>
      <c r="I18" s="628">
        <v>1196</v>
      </c>
      <c r="J18" s="628">
        <v>1100</v>
      </c>
      <c r="K18" s="628">
        <v>2787</v>
      </c>
      <c r="L18" s="628">
        <v>2426</v>
      </c>
      <c r="M18" s="628">
        <v>2194</v>
      </c>
      <c r="N18" s="628">
        <v>2536</v>
      </c>
      <c r="O18" s="628">
        <v>3043</v>
      </c>
      <c r="P18" s="628">
        <v>2286</v>
      </c>
      <c r="Q18" s="628">
        <v>1800</v>
      </c>
      <c r="R18" s="629"/>
      <c r="S18" s="629"/>
      <c r="T18" s="540"/>
    </row>
    <row r="19" spans="1:20" ht="14.85" customHeight="1">
      <c r="A19" s="520"/>
      <c r="B19" s="621"/>
      <c r="C19" s="578"/>
      <c r="D19" s="595"/>
      <c r="E19" s="596" t="s">
        <v>343</v>
      </c>
      <c r="F19" s="586"/>
      <c r="G19" s="626">
        <v>58190</v>
      </c>
      <c r="H19" s="626">
        <v>57659</v>
      </c>
      <c r="I19" s="626">
        <v>57760</v>
      </c>
      <c r="J19" s="626">
        <v>56937</v>
      </c>
      <c r="K19" s="626">
        <v>56911</v>
      </c>
      <c r="L19" s="626">
        <v>65623</v>
      </c>
      <c r="M19" s="626">
        <v>65027</v>
      </c>
      <c r="N19" s="626">
        <v>65031</v>
      </c>
      <c r="O19" s="626">
        <v>63686</v>
      </c>
      <c r="P19" s="626">
        <v>63577</v>
      </c>
      <c r="Q19" s="626">
        <v>63577</v>
      </c>
      <c r="R19" s="627"/>
      <c r="S19" s="627"/>
      <c r="T19" s="540"/>
    </row>
    <row r="20" spans="1:20" ht="14.85" customHeight="1">
      <c r="A20" s="520"/>
      <c r="B20" s="621"/>
      <c r="C20" s="578"/>
      <c r="D20" s="598"/>
      <c r="E20" s="599" t="s">
        <v>344</v>
      </c>
      <c r="F20" s="600"/>
      <c r="G20" s="634">
        <v>1882</v>
      </c>
      <c r="H20" s="634">
        <v>1937</v>
      </c>
      <c r="I20" s="634">
        <v>1360</v>
      </c>
      <c r="J20" s="634">
        <v>1363</v>
      </c>
      <c r="K20" s="634">
        <v>1189</v>
      </c>
      <c r="L20" s="634">
        <v>903</v>
      </c>
      <c r="M20" s="634">
        <v>2693</v>
      </c>
      <c r="N20" s="634">
        <v>2606</v>
      </c>
      <c r="O20" s="634">
        <v>1024</v>
      </c>
      <c r="P20" s="634">
        <v>1089</v>
      </c>
      <c r="Q20" s="634">
        <v>912</v>
      </c>
      <c r="R20" s="635"/>
      <c r="S20" s="635"/>
      <c r="T20" s="540"/>
    </row>
    <row r="21" spans="1:20" ht="14.85" customHeight="1">
      <c r="A21" s="520"/>
      <c r="B21" s="621"/>
      <c r="C21" s="592"/>
      <c r="D21" s="593" t="s">
        <v>345</v>
      </c>
      <c r="E21" s="594"/>
      <c r="F21" s="594"/>
      <c r="G21" s="632">
        <v>818</v>
      </c>
      <c r="H21" s="632">
        <v>1068</v>
      </c>
      <c r="I21" s="632">
        <v>1137</v>
      </c>
      <c r="J21" s="632">
        <v>1578</v>
      </c>
      <c r="K21" s="632">
        <v>1850</v>
      </c>
      <c r="L21" s="632">
        <v>44817</v>
      </c>
      <c r="M21" s="632">
        <v>42358</v>
      </c>
      <c r="N21" s="632">
        <v>36120</v>
      </c>
      <c r="O21" s="632">
        <v>15188</v>
      </c>
      <c r="P21" s="632">
        <v>14575</v>
      </c>
      <c r="Q21" s="632">
        <v>13545</v>
      </c>
      <c r="R21" s="633">
        <v>-7.0697467700361116</v>
      </c>
      <c r="S21" s="633">
        <v>32.397964492745814</v>
      </c>
      <c r="T21" s="540"/>
    </row>
    <row r="22" spans="1:20" ht="14.85" customHeight="1">
      <c r="A22" s="520"/>
      <c r="B22" s="621"/>
      <c r="C22" s="592"/>
      <c r="D22" s="601"/>
      <c r="E22" s="579" t="s">
        <v>346</v>
      </c>
      <c r="F22" s="581"/>
      <c r="G22" s="624">
        <v>17</v>
      </c>
      <c r="H22" s="624">
        <v>5</v>
      </c>
      <c r="I22" s="624" t="s">
        <v>53</v>
      </c>
      <c r="J22" s="624">
        <v>396</v>
      </c>
      <c r="K22" s="624">
        <v>313</v>
      </c>
      <c r="L22" s="624">
        <v>37280</v>
      </c>
      <c r="M22" s="624">
        <v>35297</v>
      </c>
      <c r="N22" s="624">
        <v>29449</v>
      </c>
      <c r="O22" s="624">
        <v>8906</v>
      </c>
      <c r="P22" s="624">
        <v>8366</v>
      </c>
      <c r="Q22" s="624">
        <v>7826</v>
      </c>
      <c r="R22" s="625"/>
      <c r="S22" s="625"/>
      <c r="T22" s="540"/>
    </row>
    <row r="23" spans="1:20" ht="14.85" customHeight="1">
      <c r="A23" s="520"/>
      <c r="B23" s="621"/>
      <c r="C23" s="592"/>
      <c r="D23" s="602"/>
      <c r="E23" s="603" t="s">
        <v>344</v>
      </c>
      <c r="F23" s="604"/>
      <c r="G23" s="636">
        <v>800</v>
      </c>
      <c r="H23" s="636">
        <v>1062</v>
      </c>
      <c r="I23" s="636">
        <v>1137</v>
      </c>
      <c r="J23" s="636">
        <v>1181</v>
      </c>
      <c r="K23" s="636">
        <v>1537</v>
      </c>
      <c r="L23" s="636">
        <v>7536</v>
      </c>
      <c r="M23" s="636">
        <v>7061</v>
      </c>
      <c r="N23" s="636">
        <v>6671</v>
      </c>
      <c r="O23" s="636">
        <v>6281</v>
      </c>
      <c r="P23" s="636">
        <v>6209</v>
      </c>
      <c r="Q23" s="636">
        <v>5718</v>
      </c>
      <c r="R23" s="637"/>
      <c r="S23" s="637"/>
      <c r="T23" s="540"/>
    </row>
    <row r="24" spans="1:20" ht="14.85" customHeight="1">
      <c r="A24" s="520"/>
      <c r="B24" s="621"/>
      <c r="C24" s="592"/>
      <c r="D24" s="593" t="s">
        <v>347</v>
      </c>
      <c r="E24" s="594"/>
      <c r="F24" s="594"/>
      <c r="G24" s="632">
        <v>9206</v>
      </c>
      <c r="H24" s="632">
        <v>10299</v>
      </c>
      <c r="I24" s="632">
        <v>8245</v>
      </c>
      <c r="J24" s="632">
        <v>7711</v>
      </c>
      <c r="K24" s="632">
        <v>7192</v>
      </c>
      <c r="L24" s="632">
        <v>8188</v>
      </c>
      <c r="M24" s="632">
        <v>8025</v>
      </c>
      <c r="N24" s="632">
        <v>8168</v>
      </c>
      <c r="O24" s="632">
        <v>10680</v>
      </c>
      <c r="P24" s="632">
        <v>10526</v>
      </c>
      <c r="Q24" s="632">
        <v>12144</v>
      </c>
      <c r="R24" s="633">
        <v>15.377599023744203</v>
      </c>
      <c r="S24" s="633">
        <v>2.8081871528639279</v>
      </c>
      <c r="T24" s="540"/>
    </row>
    <row r="25" spans="1:20" ht="14.85" customHeight="1">
      <c r="A25" s="520"/>
      <c r="B25" s="621"/>
      <c r="C25" s="578"/>
      <c r="D25" s="595"/>
      <c r="E25" s="593" t="s">
        <v>348</v>
      </c>
      <c r="F25" s="582"/>
      <c r="G25" s="624">
        <v>1185</v>
      </c>
      <c r="H25" s="624">
        <v>1259</v>
      </c>
      <c r="I25" s="624">
        <v>815</v>
      </c>
      <c r="J25" s="624">
        <v>674</v>
      </c>
      <c r="K25" s="624">
        <v>483</v>
      </c>
      <c r="L25" s="624">
        <v>637</v>
      </c>
      <c r="M25" s="624">
        <v>500</v>
      </c>
      <c r="N25" s="624">
        <v>627</v>
      </c>
      <c r="O25" s="624">
        <v>1248</v>
      </c>
      <c r="P25" s="624">
        <v>1918</v>
      </c>
      <c r="Q25" s="624">
        <v>2530</v>
      </c>
      <c r="R25" s="625"/>
      <c r="S25" s="625"/>
      <c r="T25" s="540"/>
    </row>
    <row r="26" spans="1:20" ht="14.85" hidden="1" customHeight="1" outlineLevel="1">
      <c r="A26" s="520"/>
      <c r="B26" s="621"/>
      <c r="C26" s="578"/>
      <c r="D26" s="595"/>
      <c r="E26" s="596" t="s">
        <v>349</v>
      </c>
      <c r="F26" s="586"/>
      <c r="G26" s="626">
        <v>345</v>
      </c>
      <c r="H26" s="626">
        <v>225</v>
      </c>
      <c r="I26" s="626">
        <v>209</v>
      </c>
      <c r="J26" s="626">
        <v>215</v>
      </c>
      <c r="K26" s="626">
        <v>172</v>
      </c>
      <c r="L26" s="626">
        <v>154</v>
      </c>
      <c r="M26" s="626">
        <v>104</v>
      </c>
      <c r="N26" s="626">
        <v>73</v>
      </c>
      <c r="O26" s="626">
        <v>484</v>
      </c>
      <c r="P26" s="626">
        <v>383</v>
      </c>
      <c r="Q26" s="626">
        <v>270</v>
      </c>
      <c r="R26" s="627"/>
      <c r="S26" s="627"/>
      <c r="T26" s="540"/>
    </row>
    <row r="27" spans="1:20" ht="14.85" customHeight="1" collapsed="1">
      <c r="A27" s="520"/>
      <c r="B27" s="621"/>
      <c r="C27" s="578"/>
      <c r="D27" s="595"/>
      <c r="E27" s="597" t="s">
        <v>350</v>
      </c>
      <c r="F27" s="587"/>
      <c r="G27" s="628">
        <v>1286</v>
      </c>
      <c r="H27" s="628">
        <v>1132</v>
      </c>
      <c r="I27" s="628">
        <v>954</v>
      </c>
      <c r="J27" s="628">
        <v>716</v>
      </c>
      <c r="K27" s="628">
        <v>843</v>
      </c>
      <c r="L27" s="628">
        <v>1442</v>
      </c>
      <c r="M27" s="628">
        <v>1487</v>
      </c>
      <c r="N27" s="628">
        <v>1507</v>
      </c>
      <c r="O27" s="628">
        <v>1615</v>
      </c>
      <c r="P27" s="628">
        <v>843</v>
      </c>
      <c r="Q27" s="628">
        <v>1097</v>
      </c>
      <c r="R27" s="629"/>
      <c r="S27" s="629"/>
      <c r="T27" s="540"/>
    </row>
    <row r="28" spans="1:20" ht="14.85" customHeight="1">
      <c r="A28" s="520"/>
      <c r="B28" s="621"/>
      <c r="C28" s="578"/>
      <c r="D28" s="595"/>
      <c r="E28" s="596" t="s">
        <v>351</v>
      </c>
      <c r="F28" s="586"/>
      <c r="G28" s="626">
        <v>2927</v>
      </c>
      <c r="H28" s="626">
        <v>2930</v>
      </c>
      <c r="I28" s="626">
        <v>2691</v>
      </c>
      <c r="J28" s="626">
        <v>2556</v>
      </c>
      <c r="K28" s="626">
        <v>2482</v>
      </c>
      <c r="L28" s="626">
        <v>2455</v>
      </c>
      <c r="M28" s="626">
        <v>2455</v>
      </c>
      <c r="N28" s="626">
        <v>2455</v>
      </c>
      <c r="O28" s="626">
        <v>2456</v>
      </c>
      <c r="P28" s="626">
        <v>2456</v>
      </c>
      <c r="Q28" s="626">
        <v>2456</v>
      </c>
      <c r="R28" s="627"/>
      <c r="S28" s="627"/>
      <c r="T28" s="540"/>
    </row>
    <row r="29" spans="1:20" ht="14.85" customHeight="1">
      <c r="A29" s="520"/>
      <c r="B29" s="621"/>
      <c r="C29" s="578"/>
      <c r="D29" s="595"/>
      <c r="E29" s="597" t="s">
        <v>336</v>
      </c>
      <c r="F29" s="587"/>
      <c r="G29" s="628">
        <v>3898</v>
      </c>
      <c r="H29" s="628">
        <v>5047</v>
      </c>
      <c r="I29" s="628">
        <v>3870</v>
      </c>
      <c r="J29" s="628">
        <v>4256</v>
      </c>
      <c r="K29" s="628">
        <v>3873</v>
      </c>
      <c r="L29" s="628">
        <v>4146</v>
      </c>
      <c r="M29" s="628">
        <v>4117</v>
      </c>
      <c r="N29" s="628">
        <v>3734</v>
      </c>
      <c r="O29" s="628">
        <v>5502</v>
      </c>
      <c r="P29" s="628">
        <v>5414</v>
      </c>
      <c r="Q29" s="628">
        <v>6204</v>
      </c>
      <c r="R29" s="629"/>
      <c r="S29" s="629"/>
      <c r="T29" s="540"/>
    </row>
    <row r="30" spans="1:20" ht="14.85" customHeight="1">
      <c r="A30" s="520"/>
      <c r="B30" s="621"/>
      <c r="C30" s="578"/>
      <c r="D30" s="605"/>
      <c r="E30" s="606" t="s">
        <v>337</v>
      </c>
      <c r="F30" s="591"/>
      <c r="G30" s="630">
        <v>-91</v>
      </c>
      <c r="H30" s="630">
        <v>-70</v>
      </c>
      <c r="I30" s="630">
        <v>-85</v>
      </c>
      <c r="J30" s="630">
        <v>-491</v>
      </c>
      <c r="K30" s="630">
        <v>-490</v>
      </c>
      <c r="L30" s="630">
        <v>-493</v>
      </c>
      <c r="M30" s="630">
        <v>-535</v>
      </c>
      <c r="N30" s="630">
        <v>-157</v>
      </c>
      <c r="O30" s="630">
        <v>-143</v>
      </c>
      <c r="P30" s="630">
        <v>-106</v>
      </c>
      <c r="Q30" s="630">
        <v>-143</v>
      </c>
      <c r="R30" s="631"/>
      <c r="S30" s="631"/>
      <c r="T30" s="540"/>
    </row>
    <row r="31" spans="1:20" ht="14.85" customHeight="1">
      <c r="A31" s="520"/>
      <c r="B31" s="638" t="s">
        <v>375</v>
      </c>
      <c r="C31" s="607"/>
      <c r="D31" s="608"/>
      <c r="E31" s="608"/>
      <c r="F31" s="608"/>
      <c r="G31" s="641">
        <v>154543</v>
      </c>
      <c r="H31" s="641">
        <v>164182</v>
      </c>
      <c r="I31" s="641">
        <v>174106</v>
      </c>
      <c r="J31" s="641">
        <v>186831</v>
      </c>
      <c r="K31" s="641">
        <v>197374</v>
      </c>
      <c r="L31" s="641">
        <v>222292</v>
      </c>
      <c r="M31" s="641">
        <v>232703</v>
      </c>
      <c r="N31" s="641">
        <v>219133</v>
      </c>
      <c r="O31" s="641">
        <v>210699</v>
      </c>
      <c r="P31" s="641">
        <v>229354</v>
      </c>
      <c r="Q31" s="641">
        <v>242352</v>
      </c>
      <c r="R31" s="642">
        <v>5.6674438366900004</v>
      </c>
      <c r="S31" s="642">
        <v>4.6019224897554167</v>
      </c>
      <c r="T31" s="540"/>
    </row>
    <row r="32" spans="1:20" ht="14.85" customHeight="1">
      <c r="A32" s="520"/>
      <c r="B32" s="620" t="s">
        <v>376</v>
      </c>
      <c r="C32" s="578" t="s">
        <v>352</v>
      </c>
      <c r="D32" s="520"/>
      <c r="E32" s="523"/>
      <c r="F32" s="523"/>
      <c r="G32" s="628">
        <v>28165</v>
      </c>
      <c r="H32" s="628">
        <v>25657</v>
      </c>
      <c r="I32" s="628">
        <v>23910</v>
      </c>
      <c r="J32" s="628">
        <v>25937</v>
      </c>
      <c r="K32" s="628">
        <v>28801</v>
      </c>
      <c r="L32" s="628">
        <v>37373</v>
      </c>
      <c r="M32" s="628">
        <v>38077</v>
      </c>
      <c r="N32" s="628">
        <v>24497</v>
      </c>
      <c r="O32" s="628">
        <v>26922</v>
      </c>
      <c r="P32" s="628">
        <v>37884</v>
      </c>
      <c r="Q32" s="628">
        <v>39273</v>
      </c>
      <c r="R32" s="629">
        <v>3.6672836028183831</v>
      </c>
      <c r="S32" s="629">
        <v>3.3804195948793359</v>
      </c>
      <c r="T32" s="540"/>
    </row>
    <row r="33" spans="1:20" ht="14.85" customHeight="1">
      <c r="A33" s="520"/>
      <c r="B33" s="621" t="s">
        <v>14</v>
      </c>
      <c r="C33" s="578"/>
      <c r="D33" s="579"/>
      <c r="E33" s="580" t="s">
        <v>353</v>
      </c>
      <c r="F33" s="582"/>
      <c r="G33" s="624">
        <v>16185</v>
      </c>
      <c r="H33" s="624">
        <v>11852</v>
      </c>
      <c r="I33" s="624">
        <v>9753</v>
      </c>
      <c r="J33" s="624">
        <v>13288</v>
      </c>
      <c r="K33" s="624">
        <v>15051</v>
      </c>
      <c r="L33" s="624">
        <v>22339</v>
      </c>
      <c r="M33" s="624">
        <v>22209</v>
      </c>
      <c r="N33" s="624">
        <v>8721</v>
      </c>
      <c r="O33" s="624">
        <v>11788</v>
      </c>
      <c r="P33" s="624">
        <v>21213</v>
      </c>
      <c r="Q33" s="624">
        <v>22595</v>
      </c>
      <c r="R33" s="625"/>
      <c r="S33" s="625"/>
      <c r="T33" s="540"/>
    </row>
    <row r="34" spans="1:20" ht="14.85" customHeight="1">
      <c r="A34" s="520"/>
      <c r="B34" s="643"/>
      <c r="C34" s="520"/>
      <c r="D34" s="583"/>
      <c r="E34" s="584" t="s">
        <v>354</v>
      </c>
      <c r="F34" s="586"/>
      <c r="G34" s="626">
        <v>93</v>
      </c>
      <c r="H34" s="626">
        <v>80</v>
      </c>
      <c r="I34" s="626" t="s">
        <v>53</v>
      </c>
      <c r="J34" s="626">
        <v>121</v>
      </c>
      <c r="K34" s="626">
        <v>250</v>
      </c>
      <c r="L34" s="626">
        <v>220</v>
      </c>
      <c r="M34" s="626">
        <v>397</v>
      </c>
      <c r="N34" s="626">
        <v>520</v>
      </c>
      <c r="O34" s="626">
        <v>220</v>
      </c>
      <c r="P34" s="626">
        <v>406</v>
      </c>
      <c r="Q34" s="626">
        <v>560</v>
      </c>
      <c r="R34" s="627"/>
      <c r="S34" s="627"/>
      <c r="T34" s="540"/>
    </row>
    <row r="35" spans="1:20" ht="14.85" customHeight="1">
      <c r="A35" s="520"/>
      <c r="B35" s="643"/>
      <c r="C35" s="520"/>
      <c r="D35" s="583"/>
      <c r="E35" s="523" t="s">
        <v>355</v>
      </c>
      <c r="F35" s="587"/>
      <c r="G35" s="628">
        <v>4921</v>
      </c>
      <c r="H35" s="628">
        <v>7254</v>
      </c>
      <c r="I35" s="628">
        <v>5916</v>
      </c>
      <c r="J35" s="628">
        <v>5409</v>
      </c>
      <c r="K35" s="628">
        <v>5108</v>
      </c>
      <c r="L35" s="628">
        <v>6954</v>
      </c>
      <c r="M35" s="628">
        <v>6783</v>
      </c>
      <c r="N35" s="628">
        <v>5623</v>
      </c>
      <c r="O35" s="628">
        <v>7408</v>
      </c>
      <c r="P35" s="628">
        <v>7578</v>
      </c>
      <c r="Q35" s="628">
        <v>7864</v>
      </c>
      <c r="R35" s="629"/>
      <c r="S35" s="629"/>
      <c r="T35" s="540"/>
    </row>
    <row r="36" spans="1:20" ht="14.85" hidden="1" customHeight="1" outlineLevel="1">
      <c r="A36" s="520"/>
      <c r="B36" s="643"/>
      <c r="C36" s="520"/>
      <c r="D36" s="583"/>
      <c r="E36" s="584" t="s">
        <v>356</v>
      </c>
      <c r="F36" s="586"/>
      <c r="G36" s="626">
        <v>2410</v>
      </c>
      <c r="H36" s="626">
        <v>2461</v>
      </c>
      <c r="I36" s="626">
        <v>2252</v>
      </c>
      <c r="J36" s="626">
        <v>2207</v>
      </c>
      <c r="K36" s="626">
        <v>1974</v>
      </c>
      <c r="L36" s="626">
        <v>2610</v>
      </c>
      <c r="M36" s="626">
        <v>2223</v>
      </c>
      <c r="N36" s="626">
        <v>1771</v>
      </c>
      <c r="O36" s="626">
        <v>1893</v>
      </c>
      <c r="P36" s="626">
        <v>2054</v>
      </c>
      <c r="Q36" s="626">
        <v>2099</v>
      </c>
      <c r="R36" s="627"/>
      <c r="S36" s="627"/>
      <c r="T36" s="540"/>
    </row>
    <row r="37" spans="1:20" ht="14.85" customHeight="1" collapsed="1">
      <c r="A37" s="520"/>
      <c r="B37" s="643"/>
      <c r="C37" s="520"/>
      <c r="D37" s="589"/>
      <c r="E37" s="609" t="s">
        <v>357</v>
      </c>
      <c r="F37" s="610"/>
      <c r="G37" s="641">
        <v>6965</v>
      </c>
      <c r="H37" s="641">
        <v>6469</v>
      </c>
      <c r="I37" s="641">
        <v>8240</v>
      </c>
      <c r="J37" s="641">
        <v>7118</v>
      </c>
      <c r="K37" s="641">
        <v>8390</v>
      </c>
      <c r="L37" s="641">
        <v>7858</v>
      </c>
      <c r="M37" s="641">
        <v>8686</v>
      </c>
      <c r="N37" s="641">
        <v>9633</v>
      </c>
      <c r="O37" s="641">
        <v>7504</v>
      </c>
      <c r="P37" s="641">
        <v>8684</v>
      </c>
      <c r="Q37" s="641">
        <v>8253</v>
      </c>
      <c r="R37" s="642"/>
      <c r="S37" s="642"/>
      <c r="T37" s="540"/>
    </row>
    <row r="38" spans="1:20" ht="14.85" customHeight="1">
      <c r="A38" s="520"/>
      <c r="B38" s="643"/>
      <c r="C38" s="611" t="s">
        <v>358</v>
      </c>
      <c r="D38" s="612"/>
      <c r="E38" s="613"/>
      <c r="F38" s="613"/>
      <c r="G38" s="622">
        <v>6701</v>
      </c>
      <c r="H38" s="622">
        <v>6423</v>
      </c>
      <c r="I38" s="622">
        <v>6156</v>
      </c>
      <c r="J38" s="622">
        <v>5710</v>
      </c>
      <c r="K38" s="622">
        <v>9375</v>
      </c>
      <c r="L38" s="622">
        <v>12728</v>
      </c>
      <c r="M38" s="622">
        <v>11090</v>
      </c>
      <c r="N38" s="622">
        <v>10656</v>
      </c>
      <c r="O38" s="622">
        <v>10253</v>
      </c>
      <c r="P38" s="622">
        <v>8996</v>
      </c>
      <c r="Q38" s="622">
        <v>8925</v>
      </c>
      <c r="R38" s="623">
        <v>-0.78922389809140681</v>
      </c>
      <c r="S38" s="623">
        <v>2.9070371261761707</v>
      </c>
      <c r="T38" s="540"/>
    </row>
    <row r="39" spans="1:20" ht="14.85" customHeight="1">
      <c r="A39" s="520"/>
      <c r="B39" s="643"/>
      <c r="C39" s="578"/>
      <c r="D39" s="579"/>
      <c r="E39" s="581" t="s">
        <v>359</v>
      </c>
      <c r="F39" s="582"/>
      <c r="G39" s="624">
        <v>864</v>
      </c>
      <c r="H39" s="624">
        <v>549</v>
      </c>
      <c r="I39" s="624">
        <v>300</v>
      </c>
      <c r="J39" s="624">
        <v>21</v>
      </c>
      <c r="K39" s="624">
        <v>3820</v>
      </c>
      <c r="L39" s="624">
        <v>3330</v>
      </c>
      <c r="M39" s="624">
        <v>2640</v>
      </c>
      <c r="N39" s="624">
        <v>2420</v>
      </c>
      <c r="O39" s="624">
        <v>2911</v>
      </c>
      <c r="P39" s="624">
        <v>2356</v>
      </c>
      <c r="Q39" s="624">
        <v>1794</v>
      </c>
      <c r="R39" s="625"/>
      <c r="S39" s="625"/>
      <c r="T39" s="540"/>
    </row>
    <row r="40" spans="1:20" ht="14.85" customHeight="1">
      <c r="A40" s="520"/>
      <c r="B40" s="643"/>
      <c r="C40" s="578"/>
      <c r="D40" s="583"/>
      <c r="E40" s="585" t="s">
        <v>360</v>
      </c>
      <c r="F40" s="586"/>
      <c r="G40" s="626">
        <v>75</v>
      </c>
      <c r="H40" s="626">
        <v>88</v>
      </c>
      <c r="I40" s="626">
        <v>149</v>
      </c>
      <c r="J40" s="626">
        <v>253</v>
      </c>
      <c r="K40" s="626">
        <v>368</v>
      </c>
      <c r="L40" s="626">
        <v>695</v>
      </c>
      <c r="M40" s="626">
        <v>771</v>
      </c>
      <c r="N40" s="626">
        <v>834</v>
      </c>
      <c r="O40" s="626">
        <v>776</v>
      </c>
      <c r="P40" s="626">
        <v>872</v>
      </c>
      <c r="Q40" s="626">
        <v>927</v>
      </c>
      <c r="R40" s="627"/>
      <c r="S40" s="627"/>
      <c r="T40" s="540"/>
    </row>
    <row r="41" spans="1:20" ht="14.85" customHeight="1">
      <c r="A41" s="520"/>
      <c r="B41" s="643"/>
      <c r="C41" s="578"/>
      <c r="D41" s="583"/>
      <c r="E41" s="523" t="s">
        <v>361</v>
      </c>
      <c r="F41" s="587"/>
      <c r="G41" s="628" t="s">
        <v>53</v>
      </c>
      <c r="H41" s="628" t="s">
        <v>53</v>
      </c>
      <c r="I41" s="628" t="s">
        <v>53</v>
      </c>
      <c r="J41" s="628" t="s">
        <v>53</v>
      </c>
      <c r="K41" s="628" t="s">
        <v>53</v>
      </c>
      <c r="L41" s="628">
        <v>1827</v>
      </c>
      <c r="M41" s="628">
        <v>1752</v>
      </c>
      <c r="N41" s="628">
        <v>1655</v>
      </c>
      <c r="O41" s="628">
        <v>747</v>
      </c>
      <c r="P41" s="628" t="s">
        <v>53</v>
      </c>
      <c r="Q41" s="628" t="s">
        <v>53</v>
      </c>
      <c r="R41" s="629"/>
      <c r="S41" s="629"/>
      <c r="T41" s="540"/>
    </row>
    <row r="42" spans="1:20" ht="14.85" customHeight="1">
      <c r="A42" s="520"/>
      <c r="B42" s="643"/>
      <c r="C42" s="578"/>
      <c r="D42" s="583"/>
      <c r="E42" s="584" t="s">
        <v>362</v>
      </c>
      <c r="F42" s="586"/>
      <c r="G42" s="626">
        <v>4227</v>
      </c>
      <c r="H42" s="626">
        <v>4331</v>
      </c>
      <c r="I42" s="626">
        <v>4400</v>
      </c>
      <c r="J42" s="626">
        <v>4601</v>
      </c>
      <c r="K42" s="626">
        <v>4634</v>
      </c>
      <c r="L42" s="626">
        <v>6065</v>
      </c>
      <c r="M42" s="626">
        <v>5096</v>
      </c>
      <c r="N42" s="626">
        <v>4907</v>
      </c>
      <c r="O42" s="626">
        <v>4886</v>
      </c>
      <c r="P42" s="626">
        <v>4869</v>
      </c>
      <c r="Q42" s="626">
        <v>4916</v>
      </c>
      <c r="R42" s="627"/>
      <c r="S42" s="627"/>
      <c r="T42" s="540"/>
    </row>
    <row r="43" spans="1:20" ht="14.85" customHeight="1">
      <c r="A43" s="520"/>
      <c r="B43" s="643"/>
      <c r="C43" s="588"/>
      <c r="D43" s="589"/>
      <c r="E43" s="609" t="s">
        <v>357</v>
      </c>
      <c r="F43" s="610"/>
      <c r="G43" s="641">
        <v>1534</v>
      </c>
      <c r="H43" s="641">
        <v>1453</v>
      </c>
      <c r="I43" s="641">
        <v>1305</v>
      </c>
      <c r="J43" s="641">
        <v>833</v>
      </c>
      <c r="K43" s="641">
        <v>553</v>
      </c>
      <c r="L43" s="641">
        <v>810</v>
      </c>
      <c r="M43" s="641">
        <v>830</v>
      </c>
      <c r="N43" s="641">
        <v>837</v>
      </c>
      <c r="O43" s="641">
        <v>932</v>
      </c>
      <c r="P43" s="641">
        <v>897</v>
      </c>
      <c r="Q43" s="641">
        <v>1287</v>
      </c>
      <c r="R43" s="642"/>
      <c r="S43" s="642"/>
      <c r="T43" s="540"/>
    </row>
    <row r="44" spans="1:20" ht="14.85" customHeight="1">
      <c r="A44" s="520"/>
      <c r="B44" s="638" t="s">
        <v>377</v>
      </c>
      <c r="C44" s="607"/>
      <c r="D44" s="614"/>
      <c r="E44" s="614"/>
      <c r="F44" s="614"/>
      <c r="G44" s="644">
        <v>34866</v>
      </c>
      <c r="H44" s="644">
        <v>32080</v>
      </c>
      <c r="I44" s="644">
        <v>30067</v>
      </c>
      <c r="J44" s="644">
        <v>31647</v>
      </c>
      <c r="K44" s="644">
        <v>38176</v>
      </c>
      <c r="L44" s="644">
        <v>50102</v>
      </c>
      <c r="M44" s="644">
        <v>49168</v>
      </c>
      <c r="N44" s="644">
        <v>35153</v>
      </c>
      <c r="O44" s="644">
        <v>37175</v>
      </c>
      <c r="P44" s="644">
        <v>46880</v>
      </c>
      <c r="Q44" s="644">
        <v>48198</v>
      </c>
      <c r="R44" s="645">
        <v>2.8121018034734879</v>
      </c>
      <c r="S44" s="645">
        <v>3.2909405486444054</v>
      </c>
      <c r="T44" s="540"/>
    </row>
    <row r="45" spans="1:20" ht="14.85" customHeight="1">
      <c r="A45" s="520"/>
      <c r="B45" s="620" t="s">
        <v>378</v>
      </c>
      <c r="C45" s="616" t="s">
        <v>363</v>
      </c>
      <c r="D45" s="520"/>
      <c r="E45" s="523"/>
      <c r="F45" s="523"/>
      <c r="G45" s="628">
        <v>124273</v>
      </c>
      <c r="H45" s="628">
        <v>136466</v>
      </c>
      <c r="I45" s="628">
        <v>148654</v>
      </c>
      <c r="J45" s="628">
        <v>159865</v>
      </c>
      <c r="K45" s="628">
        <v>163681</v>
      </c>
      <c r="L45" s="628">
        <v>176266</v>
      </c>
      <c r="M45" s="628">
        <v>187287</v>
      </c>
      <c r="N45" s="628">
        <v>187585</v>
      </c>
      <c r="O45" s="628">
        <v>176673</v>
      </c>
      <c r="P45" s="628">
        <v>184600</v>
      </c>
      <c r="Q45" s="628">
        <v>195976</v>
      </c>
      <c r="R45" s="629">
        <v>6.1626282822513812</v>
      </c>
      <c r="S45" s="629">
        <v>4.6604651475284697</v>
      </c>
      <c r="T45" s="540"/>
    </row>
    <row r="46" spans="1:20" ht="14.85" customHeight="1">
      <c r="A46" s="520"/>
      <c r="B46" s="643" t="s">
        <v>52</v>
      </c>
      <c r="C46" s="578"/>
      <c r="D46" s="579"/>
      <c r="E46" s="580" t="s">
        <v>364</v>
      </c>
      <c r="F46" s="582"/>
      <c r="G46" s="624">
        <v>18881</v>
      </c>
      <c r="H46" s="624">
        <v>18881</v>
      </c>
      <c r="I46" s="624">
        <v>18881</v>
      </c>
      <c r="J46" s="624">
        <v>18881</v>
      </c>
      <c r="K46" s="624">
        <v>18881</v>
      </c>
      <c r="L46" s="624">
        <v>18881</v>
      </c>
      <c r="M46" s="624">
        <v>18881</v>
      </c>
      <c r="N46" s="624">
        <v>18881</v>
      </c>
      <c r="O46" s="624">
        <v>18881</v>
      </c>
      <c r="P46" s="624">
        <v>18881</v>
      </c>
      <c r="Q46" s="624">
        <v>18881</v>
      </c>
      <c r="R46" s="625"/>
      <c r="S46" s="625"/>
      <c r="T46" s="540"/>
    </row>
    <row r="47" spans="1:20" ht="14.85" customHeight="1">
      <c r="A47" s="520"/>
      <c r="B47" s="643"/>
      <c r="C47" s="578"/>
      <c r="D47" s="583"/>
      <c r="E47" s="584" t="s">
        <v>365</v>
      </c>
      <c r="F47" s="586"/>
      <c r="G47" s="626">
        <v>18969</v>
      </c>
      <c r="H47" s="626">
        <v>18937</v>
      </c>
      <c r="I47" s="626">
        <v>18933</v>
      </c>
      <c r="J47" s="626">
        <v>18914</v>
      </c>
      <c r="K47" s="626">
        <v>18913</v>
      </c>
      <c r="L47" s="626">
        <v>18914</v>
      </c>
      <c r="M47" s="626">
        <v>18913</v>
      </c>
      <c r="N47" s="626">
        <v>18911</v>
      </c>
      <c r="O47" s="626">
        <v>18911</v>
      </c>
      <c r="P47" s="626">
        <v>18915</v>
      </c>
      <c r="Q47" s="626">
        <v>8992</v>
      </c>
      <c r="R47" s="627"/>
      <c r="S47" s="627"/>
      <c r="T47" s="540"/>
    </row>
    <row r="48" spans="1:20" ht="14.85" customHeight="1">
      <c r="A48" s="520"/>
      <c r="B48" s="643"/>
      <c r="C48" s="578"/>
      <c r="D48" s="583"/>
      <c r="E48" s="523" t="s">
        <v>366</v>
      </c>
      <c r="F48" s="587"/>
      <c r="G48" s="628">
        <v>125599</v>
      </c>
      <c r="H48" s="628">
        <v>137638</v>
      </c>
      <c r="I48" s="628">
        <v>149718</v>
      </c>
      <c r="J48" s="628">
        <v>161926</v>
      </c>
      <c r="K48" s="628">
        <v>173488</v>
      </c>
      <c r="L48" s="628">
        <v>185835</v>
      </c>
      <c r="M48" s="628">
        <v>198940</v>
      </c>
      <c r="N48" s="628">
        <v>206654</v>
      </c>
      <c r="O48" s="628">
        <v>196315</v>
      </c>
      <c r="P48" s="628">
        <v>211843</v>
      </c>
      <c r="Q48" s="628">
        <v>180137</v>
      </c>
      <c r="R48" s="629"/>
      <c r="S48" s="629"/>
      <c r="T48" s="540"/>
    </row>
    <row r="49" spans="1:21" ht="14.85" customHeight="1">
      <c r="A49" s="520"/>
      <c r="B49" s="643"/>
      <c r="C49" s="588"/>
      <c r="D49" s="589"/>
      <c r="E49" s="590" t="s">
        <v>367</v>
      </c>
      <c r="F49" s="591"/>
      <c r="G49" s="630">
        <v>-39177</v>
      </c>
      <c r="H49" s="630">
        <v>-38990</v>
      </c>
      <c r="I49" s="630">
        <v>-38878</v>
      </c>
      <c r="J49" s="630">
        <v>-39856</v>
      </c>
      <c r="K49" s="630">
        <v>-47602</v>
      </c>
      <c r="L49" s="630">
        <v>-47365</v>
      </c>
      <c r="M49" s="630">
        <v>-49448</v>
      </c>
      <c r="N49" s="630">
        <v>-56861</v>
      </c>
      <c r="O49" s="630">
        <v>-57435</v>
      </c>
      <c r="P49" s="630">
        <v>-65039</v>
      </c>
      <c r="Q49" s="630">
        <v>-12034</v>
      </c>
      <c r="R49" s="631"/>
      <c r="S49" s="631"/>
      <c r="T49" s="540"/>
    </row>
    <row r="50" spans="1:21" ht="14.85" customHeight="1">
      <c r="A50" s="520"/>
      <c r="B50" s="643"/>
      <c r="C50" s="611" t="s">
        <v>368</v>
      </c>
      <c r="D50" s="613"/>
      <c r="E50" s="612"/>
      <c r="F50" s="612"/>
      <c r="G50" s="622">
        <v>-5160</v>
      </c>
      <c r="H50" s="622">
        <v>-5117</v>
      </c>
      <c r="I50" s="622">
        <v>-5555</v>
      </c>
      <c r="J50" s="622">
        <v>-5710</v>
      </c>
      <c r="K50" s="622">
        <v>-5652</v>
      </c>
      <c r="L50" s="622">
        <v>-5498</v>
      </c>
      <c r="M50" s="622">
        <v>-5588</v>
      </c>
      <c r="N50" s="622">
        <v>-5646</v>
      </c>
      <c r="O50" s="622">
        <v>-5278</v>
      </c>
      <c r="P50" s="622">
        <v>-4719</v>
      </c>
      <c r="Q50" s="622">
        <v>-4979</v>
      </c>
      <c r="R50" s="623" t="s">
        <v>53</v>
      </c>
      <c r="S50" s="623" t="s">
        <v>53</v>
      </c>
      <c r="T50" s="540"/>
    </row>
    <row r="51" spans="1:21" ht="14.85" hidden="1" customHeight="1" outlineLevel="1">
      <c r="A51" s="520"/>
      <c r="B51" s="643"/>
      <c r="C51" s="592"/>
      <c r="D51" s="593"/>
      <c r="E51" s="581" t="s">
        <v>369</v>
      </c>
      <c r="F51" s="617"/>
      <c r="G51" s="624">
        <v>158</v>
      </c>
      <c r="H51" s="624">
        <v>206</v>
      </c>
      <c r="I51" s="624">
        <v>103</v>
      </c>
      <c r="J51" s="624">
        <v>160</v>
      </c>
      <c r="K51" s="624">
        <v>46</v>
      </c>
      <c r="L51" s="624">
        <v>141</v>
      </c>
      <c r="M51" s="624">
        <v>60</v>
      </c>
      <c r="N51" s="624">
        <v>2</v>
      </c>
      <c r="O51" s="624">
        <v>378</v>
      </c>
      <c r="P51" s="624">
        <v>930</v>
      </c>
      <c r="Q51" s="624">
        <v>660</v>
      </c>
      <c r="R51" s="625"/>
      <c r="S51" s="625"/>
      <c r="T51" s="540"/>
    </row>
    <row r="52" spans="1:21" ht="14.85" hidden="1" customHeight="1" outlineLevel="1">
      <c r="A52" s="520"/>
      <c r="B52" s="643"/>
      <c r="C52" s="578"/>
      <c r="D52" s="583"/>
      <c r="E52" s="584" t="s">
        <v>370</v>
      </c>
      <c r="F52" s="586"/>
      <c r="G52" s="626">
        <v>-5319</v>
      </c>
      <c r="H52" s="626">
        <v>-5324</v>
      </c>
      <c r="I52" s="626">
        <v>-5659</v>
      </c>
      <c r="J52" s="626">
        <v>-5863</v>
      </c>
      <c r="K52" s="626">
        <v>-5694</v>
      </c>
      <c r="L52" s="626">
        <v>-5633</v>
      </c>
      <c r="M52" s="626">
        <v>-5633</v>
      </c>
      <c r="N52" s="626">
        <v>-5633</v>
      </c>
      <c r="O52" s="626">
        <v>-5636</v>
      </c>
      <c r="P52" s="626">
        <v>-5636</v>
      </c>
      <c r="Q52" s="626">
        <v>-5636</v>
      </c>
      <c r="R52" s="627"/>
      <c r="S52" s="627"/>
      <c r="T52" s="540"/>
    </row>
    <row r="53" spans="1:21" ht="14.85" hidden="1" customHeight="1" outlineLevel="1">
      <c r="A53" s="520"/>
      <c r="B53" s="643"/>
      <c r="C53" s="588"/>
      <c r="D53" s="589"/>
      <c r="E53" s="609" t="s">
        <v>371</v>
      </c>
      <c r="F53" s="610"/>
      <c r="G53" s="641" t="s">
        <v>53</v>
      </c>
      <c r="H53" s="641" t="s">
        <v>53</v>
      </c>
      <c r="I53" s="641">
        <v>0</v>
      </c>
      <c r="J53" s="641">
        <v>-7</v>
      </c>
      <c r="K53" s="641">
        <v>-3</v>
      </c>
      <c r="L53" s="641">
        <v>-6</v>
      </c>
      <c r="M53" s="641">
        <v>-15</v>
      </c>
      <c r="N53" s="641">
        <v>-15</v>
      </c>
      <c r="O53" s="641">
        <v>-21</v>
      </c>
      <c r="P53" s="641">
        <v>-14</v>
      </c>
      <c r="Q53" s="641">
        <v>-3</v>
      </c>
      <c r="R53" s="642"/>
      <c r="S53" s="642"/>
      <c r="T53" s="540"/>
    </row>
    <row r="54" spans="1:21" ht="14.85" customHeight="1" collapsed="1">
      <c r="A54" s="520"/>
      <c r="B54" s="643"/>
      <c r="C54" s="618" t="s">
        <v>372</v>
      </c>
      <c r="D54" s="618"/>
      <c r="E54" s="615"/>
      <c r="F54" s="619"/>
      <c r="G54" s="644">
        <v>237</v>
      </c>
      <c r="H54" s="644">
        <v>242</v>
      </c>
      <c r="I54" s="644">
        <v>273</v>
      </c>
      <c r="J54" s="644">
        <v>262</v>
      </c>
      <c r="K54" s="644">
        <v>306</v>
      </c>
      <c r="L54" s="644">
        <v>364</v>
      </c>
      <c r="M54" s="644">
        <v>423</v>
      </c>
      <c r="N54" s="644">
        <v>494</v>
      </c>
      <c r="O54" s="644">
        <v>432</v>
      </c>
      <c r="P54" s="644">
        <v>457</v>
      </c>
      <c r="Q54" s="644">
        <v>457</v>
      </c>
      <c r="R54" s="645">
        <v>0</v>
      </c>
      <c r="S54" s="645">
        <v>6.7922769883831835</v>
      </c>
      <c r="T54" s="540"/>
    </row>
    <row r="55" spans="1:21" ht="14.85" customHeight="1">
      <c r="A55" s="520"/>
      <c r="B55" s="643"/>
      <c r="C55" s="520" t="s">
        <v>373</v>
      </c>
      <c r="D55" s="520"/>
      <c r="E55" s="523"/>
      <c r="F55" s="587"/>
      <c r="G55" s="628">
        <v>327</v>
      </c>
      <c r="H55" s="628">
        <v>510</v>
      </c>
      <c r="I55" s="628">
        <v>666</v>
      </c>
      <c r="J55" s="628">
        <v>765</v>
      </c>
      <c r="K55" s="628">
        <v>861</v>
      </c>
      <c r="L55" s="628">
        <v>1058</v>
      </c>
      <c r="M55" s="628">
        <v>1412</v>
      </c>
      <c r="N55" s="628">
        <v>1546</v>
      </c>
      <c r="O55" s="628">
        <v>1697</v>
      </c>
      <c r="P55" s="628">
        <v>2136</v>
      </c>
      <c r="Q55" s="628">
        <v>2699</v>
      </c>
      <c r="R55" s="629">
        <v>26.374412561035033</v>
      </c>
      <c r="S55" s="629">
        <v>23.495705990428117</v>
      </c>
      <c r="T55" s="540"/>
    </row>
    <row r="56" spans="1:21" ht="14.85" customHeight="1">
      <c r="A56" s="520"/>
      <c r="B56" s="638" t="s">
        <v>379</v>
      </c>
      <c r="C56" s="607"/>
      <c r="D56" s="614"/>
      <c r="E56" s="614"/>
      <c r="F56" s="614"/>
      <c r="G56" s="644">
        <v>119676</v>
      </c>
      <c r="H56" s="644">
        <v>132102</v>
      </c>
      <c r="I56" s="644">
        <v>144039</v>
      </c>
      <c r="J56" s="644">
        <v>155183</v>
      </c>
      <c r="K56" s="644">
        <v>159197</v>
      </c>
      <c r="L56" s="644">
        <v>172190</v>
      </c>
      <c r="M56" s="644">
        <v>183535</v>
      </c>
      <c r="N56" s="644">
        <v>183980</v>
      </c>
      <c r="O56" s="644">
        <v>173524</v>
      </c>
      <c r="P56" s="644">
        <v>182473</v>
      </c>
      <c r="Q56" s="644">
        <v>194154</v>
      </c>
      <c r="R56" s="645">
        <v>6.4010232917835586</v>
      </c>
      <c r="S56" s="645">
        <v>4.9575383983286869</v>
      </c>
      <c r="T56" s="540"/>
    </row>
    <row r="57" spans="1:21" s="18" customFormat="1" ht="14.85" customHeight="1">
      <c r="A57" s="520"/>
      <c r="B57" s="640" t="s">
        <v>380</v>
      </c>
      <c r="C57" s="639"/>
      <c r="D57" s="639"/>
      <c r="E57" s="639"/>
      <c r="F57" s="639"/>
      <c r="G57" s="641">
        <v>154543</v>
      </c>
      <c r="H57" s="641">
        <v>164182</v>
      </c>
      <c r="I57" s="641">
        <v>174106</v>
      </c>
      <c r="J57" s="641">
        <v>186831</v>
      </c>
      <c r="K57" s="641">
        <v>197374</v>
      </c>
      <c r="L57" s="641">
        <v>222292</v>
      </c>
      <c r="M57" s="641">
        <v>232703</v>
      </c>
      <c r="N57" s="641">
        <v>219133</v>
      </c>
      <c r="O57" s="641">
        <v>210699</v>
      </c>
      <c r="P57" s="641">
        <v>229354</v>
      </c>
      <c r="Q57" s="644">
        <v>242352</v>
      </c>
      <c r="R57" s="645">
        <v>5.6674438366900004</v>
      </c>
      <c r="S57" s="645">
        <v>4.6019224897554167</v>
      </c>
      <c r="T57" s="540"/>
      <c r="U57" s="13"/>
    </row>
    <row r="58" spans="1:21" s="18" customFormat="1" ht="7.5" customHeight="1">
      <c r="A58" s="541"/>
      <c r="B58" s="525" t="s">
        <v>78</v>
      </c>
      <c r="C58" s="541"/>
      <c r="D58" s="541"/>
      <c r="E58" s="542"/>
      <c r="F58" s="542"/>
      <c r="G58" s="542"/>
      <c r="H58" s="542"/>
      <c r="I58" s="541"/>
      <c r="J58" s="541"/>
      <c r="K58" s="541"/>
      <c r="L58" s="541"/>
      <c r="M58" s="541"/>
      <c r="N58" s="541"/>
      <c r="O58" s="541"/>
      <c r="P58" s="541"/>
      <c r="Q58" s="541"/>
      <c r="R58" s="541"/>
      <c r="S58" s="541"/>
      <c r="T58" s="541"/>
    </row>
    <row r="59" spans="1:21" s="18" customFormat="1" ht="6.75" customHeight="1">
      <c r="A59" s="541"/>
      <c r="B59" s="760"/>
      <c r="C59" s="541"/>
      <c r="D59" s="541"/>
      <c r="E59" s="542"/>
      <c r="F59" s="542"/>
      <c r="G59" s="542"/>
      <c r="H59" s="542"/>
      <c r="I59" s="541"/>
      <c r="J59" s="541"/>
      <c r="K59" s="541"/>
      <c r="L59" s="541"/>
      <c r="M59" s="541"/>
      <c r="N59" s="541"/>
      <c r="O59" s="541"/>
      <c r="P59" s="541"/>
      <c r="Q59" s="541"/>
      <c r="R59" s="541"/>
      <c r="S59" s="541"/>
      <c r="T59" s="541"/>
    </row>
    <row r="60" spans="1:21" ht="15" customHeight="1">
      <c r="A60" s="541"/>
      <c r="B60" s="541"/>
      <c r="C60" s="541"/>
      <c r="D60" s="541"/>
      <c r="E60" s="542"/>
      <c r="F60" s="542"/>
      <c r="G60" s="542"/>
      <c r="H60" s="542"/>
      <c r="I60" s="541"/>
      <c r="J60" s="541"/>
      <c r="K60" s="541"/>
      <c r="L60" s="541"/>
      <c r="M60" s="541"/>
      <c r="N60" s="541"/>
      <c r="O60" s="541"/>
      <c r="P60" s="541"/>
      <c r="Q60" s="541"/>
      <c r="R60" s="541"/>
      <c r="S60" s="541"/>
      <c r="T60" s="541"/>
      <c r="U60" s="18"/>
    </row>
    <row r="61" spans="1:21" ht="23.25" customHeight="1">
      <c r="A61" s="520"/>
      <c r="B61" s="520"/>
      <c r="C61" s="520"/>
      <c r="D61" s="520"/>
      <c r="E61" s="521"/>
      <c r="F61" s="521"/>
      <c r="G61" s="521"/>
      <c r="H61" s="521"/>
      <c r="I61" s="520"/>
      <c r="J61" s="520"/>
      <c r="K61" s="520"/>
      <c r="L61" s="520"/>
      <c r="M61" s="520"/>
      <c r="N61" s="520"/>
      <c r="O61" s="520"/>
      <c r="P61" s="520"/>
      <c r="Q61" s="520"/>
      <c r="R61" s="520"/>
      <c r="S61" s="520"/>
      <c r="T61" s="520"/>
    </row>
  </sheetData>
  <sheetProtection algorithmName="SHA-512" hashValue="fCD3WqTX0akTfQ4T4bQxNo+RIJQaQf3CognhkgQc33VWEK4hh8JyDj2V9hNupqXTSFZrotHgifnzHTVVnnH5EA==" saltValue="OB9Tm59yUFaE+R2hXuRTNA==" spinCount="100000" sheet="1" objects="1" scenarios="1" autoFilter="0"/>
  <mergeCells count="13">
    <mergeCell ref="L5:L6"/>
    <mergeCell ref="K5:K6"/>
    <mergeCell ref="B5:E6"/>
    <mergeCell ref="G5:G6"/>
    <mergeCell ref="F5:F6"/>
    <mergeCell ref="J5:J6"/>
    <mergeCell ref="H5:H6"/>
    <mergeCell ref="I5:I6"/>
    <mergeCell ref="Q5:Q6"/>
    <mergeCell ref="P5:P6"/>
    <mergeCell ref="O5:O6"/>
    <mergeCell ref="N5:N6"/>
    <mergeCell ref="M5:M6"/>
  </mergeCells>
  <phoneticPr fontId="13"/>
  <printOptions horizontalCentered="1" verticalCentered="1"/>
  <pageMargins left="0" right="0" top="0" bottom="0" header="0" footer="0"/>
  <pageSetup paperSize="9" scale="58"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R200"/>
  <sheetViews>
    <sheetView view="pageBreakPreview" topLeftCell="B1" zoomScaleNormal="70" zoomScaleSheetLayoutView="100" workbookViewId="0">
      <selection activeCell="J12" sqref="J12"/>
    </sheetView>
  </sheetViews>
  <sheetFormatPr defaultColWidth="9.140625" defaultRowHeight="16.5"/>
  <cols>
    <col min="1" max="1" width="13.85546875" style="11" customWidth="1"/>
    <col min="2" max="2" width="10.85546875" style="55" customWidth="1"/>
    <col min="3" max="3" width="29.140625" style="54" customWidth="1"/>
    <col min="4" max="4" width="3.85546875" style="55" customWidth="1"/>
    <col min="5" max="5" width="38.85546875" style="54" customWidth="1"/>
    <col min="6" max="8" width="10.85546875" style="11" customWidth="1"/>
    <col min="9" max="9" width="10.85546875" style="34" customWidth="1"/>
    <col min="10" max="10" width="10.85546875" style="11" customWidth="1"/>
    <col min="11" max="11" width="10.85546875" style="34" customWidth="1"/>
    <col min="12" max="13" width="10.85546875" style="11" customWidth="1"/>
    <col min="14" max="16" width="10.85546875" style="34" customWidth="1"/>
    <col min="17" max="17" width="14.85546875" style="34" customWidth="1"/>
    <col min="18" max="18" width="8.42578125" style="34" customWidth="1"/>
    <col min="19" max="16384" width="9.140625" style="11"/>
  </cols>
  <sheetData>
    <row r="1" spans="1:18" ht="68.25" customHeight="1">
      <c r="A1" s="139"/>
      <c r="F1" s="139"/>
      <c r="G1" s="139"/>
      <c r="H1" s="139"/>
      <c r="I1" s="195"/>
      <c r="J1" s="139"/>
      <c r="K1" s="195"/>
      <c r="L1" s="139"/>
      <c r="M1" s="139"/>
      <c r="N1" s="195"/>
      <c r="O1" s="195"/>
      <c r="P1" s="195"/>
      <c r="Q1" s="195"/>
    </row>
    <row r="2" spans="1:18" s="13" customFormat="1" ht="20.100000000000001" customHeight="1">
      <c r="A2" s="545"/>
      <c r="B2" s="86"/>
      <c r="C2" s="87"/>
      <c r="D2" s="86"/>
      <c r="E2" s="87"/>
      <c r="F2" s="517"/>
      <c r="G2" s="517"/>
      <c r="H2" s="517"/>
      <c r="I2" s="547"/>
      <c r="J2" s="517"/>
      <c r="K2" s="547"/>
      <c r="L2" s="517"/>
      <c r="M2" s="517"/>
      <c r="N2" s="547"/>
      <c r="O2" s="547"/>
      <c r="P2" s="547"/>
      <c r="Q2" s="547"/>
      <c r="R2" s="34"/>
    </row>
    <row r="3" spans="1:18" s="13" customFormat="1" ht="18.75" customHeight="1">
      <c r="A3" s="517"/>
      <c r="B3" s="87"/>
      <c r="C3" s="87"/>
      <c r="D3" s="87"/>
      <c r="E3" s="87"/>
      <c r="F3" s="517"/>
      <c r="G3" s="517"/>
      <c r="H3" s="517"/>
      <c r="I3" s="548"/>
      <c r="J3" s="517"/>
      <c r="K3" s="548"/>
      <c r="L3" s="517"/>
      <c r="M3" s="517"/>
      <c r="N3" s="548"/>
      <c r="O3" s="548"/>
      <c r="P3" s="548"/>
      <c r="Q3" s="548"/>
    </row>
    <row r="4" spans="1:18" s="32" customFormat="1" ht="18.75" customHeight="1">
      <c r="A4" s="549"/>
      <c r="B4" s="762"/>
      <c r="C4" s="763"/>
      <c r="D4" s="762"/>
      <c r="E4" s="763"/>
      <c r="F4" s="549"/>
      <c r="G4" s="549"/>
      <c r="H4" s="549"/>
      <c r="I4" s="550"/>
      <c r="J4" s="549"/>
      <c r="K4" s="550"/>
      <c r="L4" s="549"/>
      <c r="M4" s="549"/>
      <c r="N4" s="550"/>
      <c r="O4" s="550"/>
      <c r="P4" s="562" t="s">
        <v>324</v>
      </c>
      <c r="Q4" s="550"/>
      <c r="R4" s="13"/>
    </row>
    <row r="5" spans="1:18" s="30" customFormat="1" ht="24" customHeight="1">
      <c r="A5" s="549"/>
      <c r="B5" s="762"/>
      <c r="C5" s="763"/>
      <c r="D5" s="762"/>
      <c r="E5" s="763"/>
      <c r="F5" s="1022">
        <v>2013.3</v>
      </c>
      <c r="G5" s="1022">
        <v>2014.3</v>
      </c>
      <c r="H5" s="1022">
        <v>2015.3</v>
      </c>
      <c r="I5" s="1022">
        <v>2016.3</v>
      </c>
      <c r="J5" s="1022">
        <v>2017.3</v>
      </c>
      <c r="K5" s="1022">
        <v>2018.3</v>
      </c>
      <c r="L5" s="1022">
        <v>2019.3</v>
      </c>
      <c r="M5" s="1022">
        <v>2020.3</v>
      </c>
      <c r="N5" s="1022">
        <v>2021.3</v>
      </c>
      <c r="O5" s="1022">
        <v>2022.3</v>
      </c>
      <c r="P5" s="1069">
        <v>2023.3</v>
      </c>
      <c r="Q5" s="550"/>
      <c r="R5" s="32"/>
    </row>
    <row r="6" spans="1:18" s="33" customFormat="1" ht="18.95" customHeight="1">
      <c r="A6" s="549"/>
      <c r="B6" s="1254"/>
      <c r="C6" s="1254"/>
      <c r="D6" s="1254"/>
      <c r="E6" s="1254"/>
      <c r="F6" s="1023"/>
      <c r="G6" s="1023"/>
      <c r="H6" s="1023"/>
      <c r="I6" s="1023"/>
      <c r="J6" s="1023"/>
      <c r="K6" s="1023"/>
      <c r="L6" s="1023"/>
      <c r="M6" s="1023"/>
      <c r="N6" s="1023"/>
      <c r="O6" s="1023"/>
      <c r="P6" s="1153"/>
      <c r="Q6" s="551"/>
      <c r="R6" s="30"/>
    </row>
    <row r="7" spans="1:18" s="33" customFormat="1" ht="15.95" customHeight="1">
      <c r="A7" s="226"/>
      <c r="B7" s="1248" t="s">
        <v>742</v>
      </c>
      <c r="C7" s="1248"/>
      <c r="D7" s="1248"/>
      <c r="E7" s="1248"/>
      <c r="F7" s="552"/>
      <c r="G7" s="552"/>
      <c r="H7" s="552"/>
      <c r="I7" s="553"/>
      <c r="J7" s="552"/>
      <c r="K7" s="553"/>
      <c r="L7" s="552"/>
      <c r="M7" s="552"/>
      <c r="N7" s="553"/>
      <c r="O7" s="553"/>
      <c r="P7" s="553"/>
      <c r="Q7" s="554"/>
    </row>
    <row r="8" spans="1:18" s="33" customFormat="1" ht="15.95" customHeight="1">
      <c r="A8" s="226"/>
      <c r="B8" s="764"/>
      <c r="C8" s="1251" t="s">
        <v>743</v>
      </c>
      <c r="D8" s="1252"/>
      <c r="E8" s="1252"/>
      <c r="F8" s="555">
        <v>29827</v>
      </c>
      <c r="G8" s="555">
        <v>32676</v>
      </c>
      <c r="H8" s="555">
        <v>34162</v>
      </c>
      <c r="I8" s="555">
        <v>34418</v>
      </c>
      <c r="J8" s="555">
        <v>32481</v>
      </c>
      <c r="K8" s="555">
        <v>36657</v>
      </c>
      <c r="L8" s="555">
        <v>38330</v>
      </c>
      <c r="M8" s="555">
        <v>32736</v>
      </c>
      <c r="N8" s="555">
        <v>15220</v>
      </c>
      <c r="O8" s="555">
        <v>43874</v>
      </c>
      <c r="P8" s="555">
        <v>44501</v>
      </c>
      <c r="Q8" s="554"/>
    </row>
    <row r="9" spans="1:18" s="33" customFormat="1" ht="15.95" customHeight="1">
      <c r="A9" s="226"/>
      <c r="B9" s="764"/>
      <c r="C9" s="1242" t="s">
        <v>744</v>
      </c>
      <c r="D9" s="1243"/>
      <c r="E9" s="1243"/>
      <c r="F9" s="794">
        <v>3582</v>
      </c>
      <c r="G9" s="794">
        <v>3823</v>
      </c>
      <c r="H9" s="794">
        <v>3532</v>
      </c>
      <c r="I9" s="794">
        <v>3413</v>
      </c>
      <c r="J9" s="794">
        <v>4691</v>
      </c>
      <c r="K9" s="794">
        <v>5066</v>
      </c>
      <c r="L9" s="794">
        <v>5372</v>
      </c>
      <c r="M9" s="794">
        <v>5099</v>
      </c>
      <c r="N9" s="794">
        <v>5372</v>
      </c>
      <c r="O9" s="794">
        <v>5090</v>
      </c>
      <c r="P9" s="794">
        <v>4754</v>
      </c>
      <c r="Q9" s="554"/>
    </row>
    <row r="10" spans="1:18" s="33" customFormat="1" ht="15.95" customHeight="1">
      <c r="A10" s="226"/>
      <c r="B10" s="764"/>
      <c r="C10" s="1255" t="s">
        <v>745</v>
      </c>
      <c r="D10" s="1256"/>
      <c r="E10" s="1256"/>
      <c r="F10" s="793" t="s">
        <v>53</v>
      </c>
      <c r="G10" s="793">
        <v>413</v>
      </c>
      <c r="H10" s="793">
        <v>71</v>
      </c>
      <c r="I10" s="793" t="s">
        <v>53</v>
      </c>
      <c r="J10" s="793">
        <v>29</v>
      </c>
      <c r="K10" s="793">
        <v>10</v>
      </c>
      <c r="L10" s="793">
        <v>3</v>
      </c>
      <c r="M10" s="793">
        <v>3873</v>
      </c>
      <c r="N10" s="793">
        <v>18812</v>
      </c>
      <c r="O10" s="793" t="s">
        <v>53</v>
      </c>
      <c r="P10" s="793" t="s">
        <v>53</v>
      </c>
      <c r="Q10" s="554"/>
    </row>
    <row r="11" spans="1:18" s="33" customFormat="1" ht="15.95" customHeight="1">
      <c r="A11" s="226"/>
      <c r="B11" s="764"/>
      <c r="C11" s="1242" t="s">
        <v>746</v>
      </c>
      <c r="D11" s="1243"/>
      <c r="E11" s="1243"/>
      <c r="F11" s="794" t="s">
        <v>787</v>
      </c>
      <c r="G11" s="794">
        <v>20</v>
      </c>
      <c r="H11" s="794">
        <v>5</v>
      </c>
      <c r="I11" s="794">
        <v>20</v>
      </c>
      <c r="J11" s="794">
        <v>83</v>
      </c>
      <c r="K11" s="794">
        <v>1033</v>
      </c>
      <c r="L11" s="794">
        <v>1983</v>
      </c>
      <c r="M11" s="794">
        <v>1983</v>
      </c>
      <c r="N11" s="794">
        <v>1741</v>
      </c>
      <c r="O11" s="794">
        <v>539</v>
      </c>
      <c r="P11" s="794">
        <v>539</v>
      </c>
      <c r="Q11" s="554"/>
    </row>
    <row r="12" spans="1:18" s="33" customFormat="1" ht="15.95" customHeight="1">
      <c r="A12" s="226"/>
      <c r="B12" s="764"/>
      <c r="C12" s="1255" t="s">
        <v>747</v>
      </c>
      <c r="D12" s="1256"/>
      <c r="E12" s="1256"/>
      <c r="F12" s="793">
        <v>-40</v>
      </c>
      <c r="G12" s="793">
        <v>-50</v>
      </c>
      <c r="H12" s="793">
        <v>-56</v>
      </c>
      <c r="I12" s="793">
        <v>-72</v>
      </c>
      <c r="J12" s="793">
        <v>-46</v>
      </c>
      <c r="K12" s="793">
        <v>-23</v>
      </c>
      <c r="L12" s="793">
        <v>-319</v>
      </c>
      <c r="M12" s="793">
        <v>-17</v>
      </c>
      <c r="N12" s="793">
        <v>-75</v>
      </c>
      <c r="O12" s="793">
        <v>-26</v>
      </c>
      <c r="P12" s="793">
        <v>-48</v>
      </c>
      <c r="Q12" s="544"/>
    </row>
    <row r="13" spans="1:18" s="33" customFormat="1" ht="15.95" customHeight="1">
      <c r="A13" s="226"/>
      <c r="B13" s="764"/>
      <c r="C13" s="1242" t="s">
        <v>748</v>
      </c>
      <c r="D13" s="1243"/>
      <c r="E13" s="1243"/>
      <c r="F13" s="794">
        <v>6</v>
      </c>
      <c r="G13" s="794">
        <v>1</v>
      </c>
      <c r="H13" s="794">
        <v>0</v>
      </c>
      <c r="I13" s="794">
        <v>0</v>
      </c>
      <c r="J13" s="794">
        <v>1</v>
      </c>
      <c r="K13" s="794">
        <v>10</v>
      </c>
      <c r="L13" s="794">
        <v>11</v>
      </c>
      <c r="M13" s="794">
        <v>13</v>
      </c>
      <c r="N13" s="794">
        <v>13</v>
      </c>
      <c r="O13" s="794">
        <v>12</v>
      </c>
      <c r="P13" s="794">
        <v>11</v>
      </c>
      <c r="Q13" s="554"/>
    </row>
    <row r="14" spans="1:18" s="33" customFormat="1" ht="15.95" customHeight="1">
      <c r="A14" s="226"/>
      <c r="B14" s="764"/>
      <c r="C14" s="1255" t="s">
        <v>749</v>
      </c>
      <c r="D14" s="1256"/>
      <c r="E14" s="1256"/>
      <c r="F14" s="793">
        <v>1005</v>
      </c>
      <c r="G14" s="793">
        <v>626</v>
      </c>
      <c r="H14" s="793">
        <v>-1282</v>
      </c>
      <c r="I14" s="793">
        <v>886</v>
      </c>
      <c r="J14" s="793">
        <v>707</v>
      </c>
      <c r="K14" s="793">
        <v>603</v>
      </c>
      <c r="L14" s="793">
        <v>2214</v>
      </c>
      <c r="M14" s="793">
        <v>-2589</v>
      </c>
      <c r="N14" s="793">
        <v>2074</v>
      </c>
      <c r="O14" s="793">
        <v>1449</v>
      </c>
      <c r="P14" s="793">
        <v>2639</v>
      </c>
      <c r="Q14" s="554"/>
    </row>
    <row r="15" spans="1:18" s="33" customFormat="1" ht="15.95" customHeight="1">
      <c r="A15" s="226"/>
      <c r="B15" s="764"/>
      <c r="C15" s="1242" t="s">
        <v>750</v>
      </c>
      <c r="D15" s="1243"/>
      <c r="E15" s="1243"/>
      <c r="F15" s="794">
        <v>72</v>
      </c>
      <c r="G15" s="794">
        <v>-313</v>
      </c>
      <c r="H15" s="794">
        <v>11</v>
      </c>
      <c r="I15" s="794">
        <v>-54</v>
      </c>
      <c r="J15" s="794">
        <v>4</v>
      </c>
      <c r="K15" s="794">
        <v>-87</v>
      </c>
      <c r="L15" s="794">
        <v>-433</v>
      </c>
      <c r="M15" s="794">
        <v>259</v>
      </c>
      <c r="N15" s="794">
        <v>679</v>
      </c>
      <c r="O15" s="794">
        <v>-209</v>
      </c>
      <c r="P15" s="794">
        <v>-557</v>
      </c>
      <c r="Q15" s="554"/>
    </row>
    <row r="16" spans="1:18" s="33" customFormat="1" ht="15.95" customHeight="1">
      <c r="A16" s="226"/>
      <c r="B16" s="764"/>
      <c r="C16" s="1244" t="s">
        <v>751</v>
      </c>
      <c r="D16" s="1245"/>
      <c r="E16" s="1245"/>
      <c r="F16" s="557">
        <v>-233</v>
      </c>
      <c r="G16" s="557">
        <v>-480</v>
      </c>
      <c r="H16" s="557">
        <v>1215</v>
      </c>
      <c r="I16" s="557">
        <v>-711</v>
      </c>
      <c r="J16" s="557">
        <v>1214</v>
      </c>
      <c r="K16" s="557">
        <v>-540</v>
      </c>
      <c r="L16" s="557">
        <v>-1260</v>
      </c>
      <c r="M16" s="557">
        <v>-844</v>
      </c>
      <c r="N16" s="557">
        <v>4047</v>
      </c>
      <c r="O16" s="557">
        <v>-767</v>
      </c>
      <c r="P16" s="557">
        <v>-1164</v>
      </c>
      <c r="Q16" s="554"/>
    </row>
    <row r="17" spans="1:18" s="33" customFormat="1" ht="15.95" customHeight="1">
      <c r="A17" s="226"/>
      <c r="B17" s="764"/>
      <c r="C17" s="1257" t="s">
        <v>752</v>
      </c>
      <c r="D17" s="1258"/>
      <c r="E17" s="1258"/>
      <c r="F17" s="556">
        <v>34219</v>
      </c>
      <c r="G17" s="556">
        <v>36718</v>
      </c>
      <c r="H17" s="556">
        <v>37660</v>
      </c>
      <c r="I17" s="556">
        <v>37901</v>
      </c>
      <c r="J17" s="556">
        <v>39167</v>
      </c>
      <c r="K17" s="556">
        <v>42730</v>
      </c>
      <c r="L17" s="556">
        <v>45900</v>
      </c>
      <c r="M17" s="556">
        <v>40513</v>
      </c>
      <c r="N17" s="556">
        <v>47888</v>
      </c>
      <c r="O17" s="556">
        <v>49962</v>
      </c>
      <c r="P17" s="556">
        <v>50678</v>
      </c>
      <c r="Q17" s="554"/>
    </row>
    <row r="18" spans="1:18" s="33" customFormat="1" ht="15.95" customHeight="1">
      <c r="A18" s="226"/>
      <c r="B18" s="764"/>
      <c r="C18" s="1251" t="s">
        <v>753</v>
      </c>
      <c r="D18" s="1252"/>
      <c r="E18" s="1252"/>
      <c r="F18" s="555">
        <v>41</v>
      </c>
      <c r="G18" s="555">
        <v>78</v>
      </c>
      <c r="H18" s="555">
        <v>73</v>
      </c>
      <c r="I18" s="555">
        <v>103</v>
      </c>
      <c r="J18" s="555">
        <v>69</v>
      </c>
      <c r="K18" s="555">
        <v>47</v>
      </c>
      <c r="L18" s="555">
        <v>330</v>
      </c>
      <c r="M18" s="555">
        <v>22</v>
      </c>
      <c r="N18" s="555">
        <v>87</v>
      </c>
      <c r="O18" s="555">
        <v>45</v>
      </c>
      <c r="P18" s="555">
        <v>57</v>
      </c>
      <c r="Q18" s="554"/>
      <c r="R18" s="8"/>
    </row>
    <row r="19" spans="1:18" s="33" customFormat="1" ht="15.95" customHeight="1">
      <c r="A19" s="226"/>
      <c r="B19" s="764"/>
      <c r="C19" s="1242" t="s">
        <v>754</v>
      </c>
      <c r="D19" s="1243"/>
      <c r="E19" s="1243"/>
      <c r="F19" s="794">
        <v>-6</v>
      </c>
      <c r="G19" s="794">
        <v>-2</v>
      </c>
      <c r="H19" s="794">
        <v>-1</v>
      </c>
      <c r="I19" s="794" t="s">
        <v>787</v>
      </c>
      <c r="J19" s="794">
        <v>-1</v>
      </c>
      <c r="K19" s="794">
        <v>-11</v>
      </c>
      <c r="L19" s="794">
        <v>-11</v>
      </c>
      <c r="M19" s="794">
        <v>-14</v>
      </c>
      <c r="N19" s="794">
        <v>-14</v>
      </c>
      <c r="O19" s="794">
        <v>-13</v>
      </c>
      <c r="P19" s="794">
        <v>-12</v>
      </c>
      <c r="Q19" s="554"/>
      <c r="R19" s="23"/>
    </row>
    <row r="20" spans="1:18" s="33" customFormat="1" ht="15.95" customHeight="1">
      <c r="A20" s="226"/>
      <c r="B20" s="764"/>
      <c r="C20" s="1244" t="s">
        <v>755</v>
      </c>
      <c r="D20" s="1245"/>
      <c r="E20" s="1245"/>
      <c r="F20" s="557">
        <v>-12194</v>
      </c>
      <c r="G20" s="557">
        <v>-10152</v>
      </c>
      <c r="H20" s="557">
        <v>-13444</v>
      </c>
      <c r="I20" s="557">
        <v>-11974</v>
      </c>
      <c r="J20" s="557">
        <v>-10353</v>
      </c>
      <c r="K20" s="557">
        <v>-10261</v>
      </c>
      <c r="L20" s="557">
        <v>-13324</v>
      </c>
      <c r="M20" s="557">
        <v>-13276</v>
      </c>
      <c r="N20" s="557">
        <v>-9553</v>
      </c>
      <c r="O20" s="557">
        <v>-13363</v>
      </c>
      <c r="P20" s="557">
        <v>-13816</v>
      </c>
      <c r="Q20" s="554"/>
      <c r="R20" s="8"/>
    </row>
    <row r="21" spans="1:18" s="33" customFormat="1" ht="15">
      <c r="A21" s="226"/>
      <c r="B21" s="765"/>
      <c r="C21" s="1246" t="s">
        <v>756</v>
      </c>
      <c r="D21" s="1247"/>
      <c r="E21" s="1247"/>
      <c r="F21" s="558">
        <v>22059</v>
      </c>
      <c r="G21" s="558">
        <v>26642</v>
      </c>
      <c r="H21" s="558">
        <v>24287</v>
      </c>
      <c r="I21" s="558">
        <v>26030</v>
      </c>
      <c r="J21" s="558">
        <v>28882</v>
      </c>
      <c r="K21" s="558">
        <v>32505</v>
      </c>
      <c r="L21" s="558">
        <v>32894</v>
      </c>
      <c r="M21" s="558">
        <v>27245</v>
      </c>
      <c r="N21" s="558">
        <v>38407</v>
      </c>
      <c r="O21" s="558">
        <v>36630</v>
      </c>
      <c r="P21" s="558">
        <v>36907</v>
      </c>
      <c r="Q21" s="140"/>
      <c r="R21" s="28"/>
    </row>
    <row r="22" spans="1:18" s="33" customFormat="1" ht="15.95" customHeight="1">
      <c r="A22" s="226"/>
      <c r="B22" s="1248" t="s">
        <v>757</v>
      </c>
      <c r="C22" s="1248"/>
      <c r="D22" s="1248"/>
      <c r="E22" s="1248"/>
      <c r="F22" s="559"/>
      <c r="G22" s="559"/>
      <c r="H22" s="559"/>
      <c r="I22" s="559"/>
      <c r="J22" s="559"/>
      <c r="K22" s="559"/>
      <c r="L22" s="559"/>
      <c r="M22" s="559"/>
      <c r="N22" s="559"/>
      <c r="O22" s="559"/>
      <c r="P22" s="559"/>
      <c r="Q22" s="140"/>
    </row>
    <row r="23" spans="1:18" s="33" customFormat="1" ht="15.95" customHeight="1">
      <c r="A23" s="226"/>
      <c r="B23" s="764"/>
      <c r="C23" s="1251" t="s">
        <v>758</v>
      </c>
      <c r="D23" s="1252"/>
      <c r="E23" s="1252"/>
      <c r="F23" s="555">
        <v>-1441</v>
      </c>
      <c r="G23" s="555">
        <v>-8298</v>
      </c>
      <c r="H23" s="555">
        <v>-2121</v>
      </c>
      <c r="I23" s="555">
        <v>-8455</v>
      </c>
      <c r="J23" s="555">
        <v>-5148</v>
      </c>
      <c r="K23" s="555">
        <v>-3988</v>
      </c>
      <c r="L23" s="555">
        <v>-1837</v>
      </c>
      <c r="M23" s="555">
        <v>-3913</v>
      </c>
      <c r="N23" s="555">
        <v>-5241</v>
      </c>
      <c r="O23" s="555">
        <v>-1127</v>
      </c>
      <c r="P23" s="555">
        <v>-4100</v>
      </c>
      <c r="Q23" s="140"/>
    </row>
    <row r="24" spans="1:18" s="33" customFormat="1" ht="15.95" customHeight="1">
      <c r="A24" s="226"/>
      <c r="B24" s="764"/>
      <c r="C24" s="1242" t="s">
        <v>759</v>
      </c>
      <c r="D24" s="1243"/>
      <c r="E24" s="1243"/>
      <c r="F24" s="794">
        <v>48</v>
      </c>
      <c r="G24" s="794">
        <v>41</v>
      </c>
      <c r="H24" s="794">
        <v>51</v>
      </c>
      <c r="I24" s="794">
        <v>23</v>
      </c>
      <c r="J24" s="794">
        <v>37</v>
      </c>
      <c r="K24" s="794">
        <v>56</v>
      </c>
      <c r="L24" s="794">
        <v>633</v>
      </c>
      <c r="M24" s="794">
        <v>46</v>
      </c>
      <c r="N24" s="794">
        <v>92</v>
      </c>
      <c r="O24" s="794">
        <v>55</v>
      </c>
      <c r="P24" s="794">
        <v>79</v>
      </c>
      <c r="Q24" s="140"/>
    </row>
    <row r="25" spans="1:18" s="33" customFormat="1" ht="15.95" customHeight="1">
      <c r="A25" s="226"/>
      <c r="B25" s="764"/>
      <c r="C25" s="1244" t="s">
        <v>760</v>
      </c>
      <c r="D25" s="1245"/>
      <c r="E25" s="1245"/>
      <c r="F25" s="793">
        <v>6071</v>
      </c>
      <c r="G25" s="793">
        <v>-10494</v>
      </c>
      <c r="H25" s="793">
        <v>-17653</v>
      </c>
      <c r="I25" s="793">
        <v>2738</v>
      </c>
      <c r="J25" s="793">
        <v>287</v>
      </c>
      <c r="K25" s="793">
        <v>-30565</v>
      </c>
      <c r="L25" s="793">
        <v>-292</v>
      </c>
      <c r="M25" s="793">
        <v>-1039</v>
      </c>
      <c r="N25" s="793">
        <v>-4181</v>
      </c>
      <c r="O25" s="793">
        <v>-268</v>
      </c>
      <c r="P25" s="793">
        <v>-5053</v>
      </c>
      <c r="Q25" s="140"/>
    </row>
    <row r="26" spans="1:18" s="33" customFormat="1" ht="14.25">
      <c r="A26" s="226"/>
      <c r="B26" s="764"/>
      <c r="C26" s="1246" t="s">
        <v>761</v>
      </c>
      <c r="D26" s="1247"/>
      <c r="E26" s="1247"/>
      <c r="F26" s="558">
        <v>4679</v>
      </c>
      <c r="G26" s="558">
        <v>-18751</v>
      </c>
      <c r="H26" s="558">
        <v>-19724</v>
      </c>
      <c r="I26" s="558">
        <v>-5694</v>
      </c>
      <c r="J26" s="558">
        <v>-4823</v>
      </c>
      <c r="K26" s="558">
        <v>-34498</v>
      </c>
      <c r="L26" s="558">
        <v>-1496</v>
      </c>
      <c r="M26" s="558">
        <v>-4906</v>
      </c>
      <c r="N26" s="558">
        <v>-9330</v>
      </c>
      <c r="O26" s="558">
        <v>-1339</v>
      </c>
      <c r="P26" s="558">
        <v>-9074</v>
      </c>
      <c r="Q26" s="140"/>
      <c r="R26" s="34"/>
    </row>
    <row r="27" spans="1:18" s="33" customFormat="1" ht="15.95" customHeight="1">
      <c r="A27" s="226"/>
      <c r="B27" s="1248" t="s">
        <v>762</v>
      </c>
      <c r="C27" s="1248"/>
      <c r="D27" s="1248"/>
      <c r="E27" s="1248"/>
      <c r="F27" s="560"/>
      <c r="G27" s="560"/>
      <c r="H27" s="560"/>
      <c r="I27" s="560"/>
      <c r="J27" s="560"/>
      <c r="K27" s="560"/>
      <c r="L27" s="560"/>
      <c r="M27" s="560"/>
      <c r="N27" s="560"/>
      <c r="O27" s="560"/>
      <c r="P27" s="560"/>
      <c r="Q27" s="140"/>
      <c r="R27" s="29"/>
    </row>
    <row r="28" spans="1:18" s="33" customFormat="1" ht="15.95" customHeight="1">
      <c r="A28" s="226"/>
      <c r="B28" s="764"/>
      <c r="C28" s="1249" t="s">
        <v>763</v>
      </c>
      <c r="D28" s="1250"/>
      <c r="E28" s="1250"/>
      <c r="F28" s="555" t="s">
        <v>53</v>
      </c>
      <c r="G28" s="555" t="s">
        <v>53</v>
      </c>
      <c r="H28" s="555" t="s">
        <v>53</v>
      </c>
      <c r="I28" s="555">
        <v>-20</v>
      </c>
      <c r="J28" s="555">
        <v>-30</v>
      </c>
      <c r="K28" s="555">
        <v>-30</v>
      </c>
      <c r="L28" s="555" t="s">
        <v>53</v>
      </c>
      <c r="M28" s="555">
        <v>300</v>
      </c>
      <c r="N28" s="555">
        <v>-300</v>
      </c>
      <c r="O28" s="555">
        <v>186</v>
      </c>
      <c r="P28" s="555">
        <v>153</v>
      </c>
      <c r="Q28" s="140"/>
      <c r="R28" s="34"/>
    </row>
    <row r="29" spans="1:18" s="33" customFormat="1" ht="15.95" customHeight="1">
      <c r="A29" s="226"/>
      <c r="B29" s="764"/>
      <c r="C29" s="1236" t="s">
        <v>764</v>
      </c>
      <c r="D29" s="1237"/>
      <c r="E29" s="1237"/>
      <c r="F29" s="794">
        <v>-310</v>
      </c>
      <c r="G29" s="794">
        <v>-326</v>
      </c>
      <c r="H29" s="794">
        <v>-329</v>
      </c>
      <c r="I29" s="794">
        <v>-266</v>
      </c>
      <c r="J29" s="794">
        <v>3957</v>
      </c>
      <c r="K29" s="794">
        <v>-489</v>
      </c>
      <c r="L29" s="794">
        <v>-512</v>
      </c>
      <c r="M29" s="794">
        <v>-397</v>
      </c>
      <c r="N29" s="794">
        <v>491</v>
      </c>
      <c r="O29" s="794">
        <v>-554</v>
      </c>
      <c r="P29" s="794">
        <v>-562</v>
      </c>
      <c r="Q29" s="140"/>
      <c r="R29" s="34"/>
    </row>
    <row r="30" spans="1:18" s="33" customFormat="1" ht="15.95" customHeight="1">
      <c r="A30" s="226"/>
      <c r="B30" s="764"/>
      <c r="C30" s="1238" t="s">
        <v>765</v>
      </c>
      <c r="D30" s="1239"/>
      <c r="E30" s="1239"/>
      <c r="F30" s="793">
        <v>-12309</v>
      </c>
      <c r="G30" s="793" t="s">
        <v>787</v>
      </c>
      <c r="H30" s="793" t="s">
        <v>787</v>
      </c>
      <c r="I30" s="793">
        <v>-1145</v>
      </c>
      <c r="J30" s="793">
        <v>-8230</v>
      </c>
      <c r="K30" s="793" t="s">
        <v>787</v>
      </c>
      <c r="L30" s="793">
        <v>-2359</v>
      </c>
      <c r="M30" s="793">
        <v>-7641</v>
      </c>
      <c r="N30" s="793">
        <v>-978</v>
      </c>
      <c r="O30" s="793">
        <v>-7973</v>
      </c>
      <c r="P30" s="793">
        <v>-1632</v>
      </c>
      <c r="Q30" s="140"/>
      <c r="R30" s="34"/>
    </row>
    <row r="31" spans="1:18" s="33" customFormat="1" ht="15.95" customHeight="1">
      <c r="A31" s="226"/>
      <c r="B31" s="764"/>
      <c r="C31" s="1236" t="s">
        <v>766</v>
      </c>
      <c r="D31" s="1237"/>
      <c r="E31" s="1237"/>
      <c r="F31" s="794">
        <v>-7811</v>
      </c>
      <c r="G31" s="794">
        <v>-7918</v>
      </c>
      <c r="H31" s="794">
        <v>-9656</v>
      </c>
      <c r="I31" s="794">
        <v>-10266</v>
      </c>
      <c r="J31" s="794">
        <v>-11178</v>
      </c>
      <c r="K31" s="794">
        <v>-11878</v>
      </c>
      <c r="L31" s="794">
        <v>-12438</v>
      </c>
      <c r="M31" s="794">
        <v>-12920</v>
      </c>
      <c r="N31" s="794">
        <v>-14364</v>
      </c>
      <c r="O31" s="794">
        <v>-14218</v>
      </c>
      <c r="P31" s="794">
        <v>-17323</v>
      </c>
      <c r="Q31" s="140"/>
      <c r="R31" s="34"/>
    </row>
    <row r="32" spans="1:18" s="33" customFormat="1" ht="15.95" customHeight="1">
      <c r="A32" s="226"/>
      <c r="B32" s="764"/>
      <c r="C32" s="1240" t="s">
        <v>751</v>
      </c>
      <c r="D32" s="1241"/>
      <c r="E32" s="1241"/>
      <c r="F32" s="793">
        <v>-15</v>
      </c>
      <c r="G32" s="793">
        <v>139</v>
      </c>
      <c r="H32" s="793">
        <v>267</v>
      </c>
      <c r="I32" s="793">
        <v>-729</v>
      </c>
      <c r="J32" s="793">
        <v>1930</v>
      </c>
      <c r="K32" s="793">
        <v>235</v>
      </c>
      <c r="L32" s="793">
        <v>-4358</v>
      </c>
      <c r="M32" s="793">
        <v>3695</v>
      </c>
      <c r="N32" s="793">
        <v>115</v>
      </c>
      <c r="O32" s="793">
        <v>-2121</v>
      </c>
      <c r="P32" s="793">
        <v>2243</v>
      </c>
      <c r="Q32" s="140"/>
      <c r="R32" s="34"/>
    </row>
    <row r="33" spans="1:18" s="33" customFormat="1" ht="14.25">
      <c r="A33" s="226"/>
      <c r="B33" s="764"/>
      <c r="C33" s="1234" t="s">
        <v>767</v>
      </c>
      <c r="D33" s="1235"/>
      <c r="E33" s="1235"/>
      <c r="F33" s="558">
        <v>-20446</v>
      </c>
      <c r="G33" s="558">
        <v>-8105</v>
      </c>
      <c r="H33" s="558">
        <v>-9718</v>
      </c>
      <c r="I33" s="558">
        <v>-12427</v>
      </c>
      <c r="J33" s="558">
        <v>-13550</v>
      </c>
      <c r="K33" s="558">
        <v>-12162</v>
      </c>
      <c r="L33" s="558">
        <v>-19668</v>
      </c>
      <c r="M33" s="558">
        <v>-16963</v>
      </c>
      <c r="N33" s="558">
        <v>-15035</v>
      </c>
      <c r="O33" s="558">
        <v>-24680</v>
      </c>
      <c r="P33" s="558">
        <v>-17121</v>
      </c>
      <c r="Q33" s="140"/>
      <c r="R33" s="34"/>
    </row>
    <row r="34" spans="1:18" s="33" customFormat="1" ht="15.95" customHeight="1">
      <c r="A34" s="226"/>
      <c r="B34" s="1253" t="s">
        <v>768</v>
      </c>
      <c r="C34" s="1253"/>
      <c r="D34" s="1253"/>
      <c r="E34" s="1253"/>
      <c r="F34" s="561">
        <v>6292</v>
      </c>
      <c r="G34" s="561">
        <v>-214</v>
      </c>
      <c r="H34" s="561">
        <v>-5155</v>
      </c>
      <c r="I34" s="561">
        <v>7907</v>
      </c>
      <c r="J34" s="561">
        <v>10507</v>
      </c>
      <c r="K34" s="561">
        <v>-14155</v>
      </c>
      <c r="L34" s="561">
        <v>11729</v>
      </c>
      <c r="M34" s="561">
        <v>5376</v>
      </c>
      <c r="N34" s="561">
        <v>14041</v>
      </c>
      <c r="O34" s="561">
        <v>10610</v>
      </c>
      <c r="P34" s="561">
        <v>10711</v>
      </c>
      <c r="Q34" s="140"/>
      <c r="R34" s="34"/>
    </row>
    <row r="35" spans="1:18" s="33" customFormat="1" ht="15.95" customHeight="1">
      <c r="A35" s="226"/>
      <c r="B35" s="1253" t="s">
        <v>769</v>
      </c>
      <c r="C35" s="1253"/>
      <c r="D35" s="1253"/>
      <c r="E35" s="1253"/>
      <c r="F35" s="561">
        <v>28540</v>
      </c>
      <c r="G35" s="561">
        <v>34833</v>
      </c>
      <c r="H35" s="561">
        <v>34618</v>
      </c>
      <c r="I35" s="561">
        <v>29462</v>
      </c>
      <c r="J35" s="561">
        <v>37370</v>
      </c>
      <c r="K35" s="561">
        <v>47878</v>
      </c>
      <c r="L35" s="561">
        <v>33722</v>
      </c>
      <c r="M35" s="561">
        <v>45452</v>
      </c>
      <c r="N35" s="561">
        <v>50829</v>
      </c>
      <c r="O35" s="561">
        <v>64870</v>
      </c>
      <c r="P35" s="561">
        <v>75480</v>
      </c>
      <c r="Q35" s="140"/>
      <c r="R35" s="34"/>
    </row>
    <row r="36" spans="1:18" s="33" customFormat="1" ht="15.95" customHeight="1">
      <c r="A36" s="226"/>
      <c r="B36" s="1253" t="s">
        <v>770</v>
      </c>
      <c r="C36" s="1253"/>
      <c r="D36" s="1253"/>
      <c r="E36" s="1253"/>
      <c r="F36" s="561">
        <v>34833</v>
      </c>
      <c r="G36" s="561">
        <v>34618</v>
      </c>
      <c r="H36" s="561">
        <v>29462</v>
      </c>
      <c r="I36" s="561">
        <v>37370</v>
      </c>
      <c r="J36" s="561">
        <v>47878</v>
      </c>
      <c r="K36" s="561">
        <v>33722</v>
      </c>
      <c r="L36" s="561">
        <v>45452</v>
      </c>
      <c r="M36" s="561">
        <v>50829</v>
      </c>
      <c r="N36" s="561">
        <v>64870</v>
      </c>
      <c r="O36" s="561">
        <v>75480</v>
      </c>
      <c r="P36" s="561">
        <v>86192</v>
      </c>
      <c r="Q36" s="140"/>
      <c r="R36" s="34"/>
    </row>
    <row r="37" spans="1:18" s="33" customFormat="1" ht="15" customHeight="1">
      <c r="A37" s="226"/>
      <c r="B37" s="766"/>
      <c r="C37" s="766"/>
      <c r="D37" s="766"/>
      <c r="E37" s="766"/>
      <c r="F37" s="140"/>
      <c r="G37" s="140"/>
      <c r="H37" s="140"/>
      <c r="I37" s="140"/>
      <c r="J37" s="140"/>
      <c r="K37" s="140"/>
      <c r="L37" s="140"/>
      <c r="M37" s="140"/>
      <c r="N37" s="140"/>
      <c r="O37" s="140"/>
      <c r="P37" s="140"/>
      <c r="Q37" s="140"/>
      <c r="R37" s="34"/>
    </row>
    <row r="38" spans="1:18" s="33" customFormat="1" ht="5.25" customHeight="1">
      <c r="A38" s="226"/>
      <c r="B38" s="54"/>
      <c r="C38" s="766"/>
      <c r="D38" s="766"/>
      <c r="E38" s="766"/>
      <c r="F38" s="140"/>
      <c r="G38" s="140"/>
      <c r="H38" s="140"/>
      <c r="I38" s="140"/>
      <c r="J38" s="140"/>
      <c r="K38" s="140"/>
      <c r="L38" s="140"/>
      <c r="M38" s="140"/>
      <c r="N38" s="140"/>
      <c r="O38" s="140"/>
      <c r="P38" s="140"/>
      <c r="Q38" s="140"/>
      <c r="R38" s="34"/>
    </row>
    <row r="39" spans="1:18" s="33" customFormat="1" ht="15" customHeight="1">
      <c r="A39" s="226"/>
      <c r="B39" s="55"/>
      <c r="C39" s="767"/>
      <c r="D39" s="55"/>
      <c r="E39" s="54"/>
      <c r="F39" s="139"/>
      <c r="G39" s="139"/>
      <c r="H39" s="139"/>
      <c r="I39" s="195"/>
      <c r="J39" s="139"/>
      <c r="K39" s="195"/>
      <c r="L39" s="139"/>
      <c r="M39" s="139"/>
      <c r="N39" s="195"/>
      <c r="O39" s="195"/>
      <c r="P39" s="195"/>
      <c r="Q39" s="140"/>
      <c r="R39" s="34"/>
    </row>
    <row r="40" spans="1:18" s="33" customFormat="1" ht="9.75" customHeight="1">
      <c r="A40" s="226"/>
      <c r="B40" s="55"/>
      <c r="C40" s="54"/>
      <c r="D40" s="55"/>
      <c r="E40" s="54"/>
      <c r="F40" s="139"/>
      <c r="G40" s="139"/>
      <c r="H40" s="139"/>
      <c r="I40" s="195"/>
      <c r="J40" s="139"/>
      <c r="K40" s="195"/>
      <c r="L40" s="139"/>
      <c r="M40" s="139"/>
      <c r="N40" s="195"/>
      <c r="O40" s="195"/>
      <c r="P40" s="195"/>
      <c r="Q40" s="140"/>
      <c r="R40" s="34"/>
    </row>
    <row r="41" spans="1:18" s="33" customFormat="1" ht="15" customHeight="1">
      <c r="A41" s="226"/>
      <c r="B41" s="55"/>
      <c r="C41" s="54"/>
      <c r="D41" s="55"/>
      <c r="E41" s="54"/>
      <c r="F41" s="139"/>
      <c r="G41" s="139"/>
      <c r="H41" s="139"/>
      <c r="I41" s="195"/>
      <c r="J41" s="139"/>
      <c r="K41" s="195"/>
      <c r="L41" s="139"/>
      <c r="M41" s="139"/>
      <c r="N41" s="195"/>
      <c r="O41" s="195"/>
      <c r="P41" s="195"/>
      <c r="Q41" s="195"/>
      <c r="R41" s="34"/>
    </row>
    <row r="42" spans="1:18" s="33" customFormat="1" ht="24" customHeight="1">
      <c r="A42" s="226"/>
      <c r="B42" s="55"/>
      <c r="C42" s="54"/>
      <c r="D42" s="55"/>
      <c r="E42" s="54"/>
      <c r="F42" s="139"/>
      <c r="G42" s="139"/>
      <c r="H42" s="139"/>
      <c r="I42" s="195"/>
      <c r="J42" s="139"/>
      <c r="K42" s="195"/>
      <c r="L42" s="139"/>
      <c r="M42" s="139"/>
      <c r="N42" s="195"/>
      <c r="O42" s="195"/>
      <c r="P42" s="195"/>
      <c r="Q42" s="195"/>
      <c r="R42" s="34"/>
    </row>
    <row r="43" spans="1:18" s="33" customFormat="1" ht="19.5" customHeight="1">
      <c r="B43" s="55"/>
      <c r="C43" s="54"/>
      <c r="D43" s="55"/>
      <c r="E43" s="54"/>
      <c r="F43" s="11"/>
      <c r="G43" s="11"/>
      <c r="H43" s="11"/>
      <c r="I43" s="34"/>
      <c r="J43" s="11"/>
      <c r="K43" s="34"/>
      <c r="L43" s="11"/>
      <c r="M43" s="11"/>
      <c r="N43" s="34"/>
      <c r="O43" s="34"/>
      <c r="P43" s="34"/>
      <c r="Q43" s="34"/>
      <c r="R43" s="34"/>
    </row>
    <row r="44" spans="1:18" s="33" customFormat="1" ht="15" customHeight="1">
      <c r="B44" s="55"/>
      <c r="C44" s="54"/>
      <c r="D44" s="55"/>
      <c r="E44" s="54"/>
      <c r="F44" s="11"/>
      <c r="G44" s="11"/>
      <c r="H44" s="11"/>
      <c r="I44" s="34"/>
      <c r="J44" s="11"/>
      <c r="K44" s="34"/>
      <c r="L44" s="11"/>
      <c r="M44" s="11"/>
      <c r="N44" s="34"/>
      <c r="O44" s="34"/>
      <c r="P44" s="34"/>
      <c r="Q44" s="34"/>
      <c r="R44" s="34"/>
    </row>
    <row r="45" spans="1:18" s="33" customFormat="1" ht="15" customHeight="1">
      <c r="B45" s="55"/>
      <c r="C45" s="54"/>
      <c r="D45" s="55"/>
      <c r="E45" s="54"/>
      <c r="F45" s="11"/>
      <c r="G45" s="11"/>
      <c r="H45" s="11"/>
      <c r="I45" s="34"/>
      <c r="J45" s="11"/>
      <c r="K45" s="34"/>
      <c r="L45" s="11"/>
      <c r="M45" s="11"/>
      <c r="N45" s="34"/>
      <c r="O45" s="34"/>
      <c r="P45" s="34"/>
      <c r="Q45" s="34"/>
      <c r="R45" s="34"/>
    </row>
    <row r="46" spans="1:18" s="33" customFormat="1" ht="15" customHeight="1">
      <c r="B46" s="55"/>
      <c r="C46" s="54"/>
      <c r="D46" s="55"/>
      <c r="E46" s="54"/>
      <c r="F46" s="11"/>
      <c r="G46" s="11"/>
      <c r="H46" s="11"/>
      <c r="I46" s="34"/>
      <c r="J46" s="11"/>
      <c r="K46" s="34"/>
      <c r="L46" s="11"/>
      <c r="M46" s="11"/>
      <c r="N46" s="34"/>
      <c r="O46" s="34"/>
      <c r="P46" s="34"/>
      <c r="Q46" s="34"/>
      <c r="R46" s="34"/>
    </row>
    <row r="47" spans="1:18" s="33" customFormat="1" ht="16.5" customHeight="1">
      <c r="A47" s="11"/>
      <c r="B47" s="55"/>
      <c r="C47" s="54"/>
      <c r="D47" s="55"/>
      <c r="E47" s="54"/>
      <c r="F47" s="11"/>
      <c r="G47" s="11"/>
      <c r="H47" s="11"/>
      <c r="I47" s="34"/>
      <c r="J47" s="11"/>
      <c r="K47" s="34"/>
      <c r="L47" s="11"/>
      <c r="M47" s="11"/>
      <c r="N47" s="34"/>
      <c r="O47" s="34"/>
      <c r="P47" s="34"/>
      <c r="Q47" s="34"/>
      <c r="R47" s="34"/>
    </row>
    <row r="48" spans="1:18" s="33" customFormat="1" ht="16.5" customHeight="1">
      <c r="A48" s="11"/>
      <c r="B48" s="55"/>
      <c r="C48" s="54"/>
      <c r="D48" s="55"/>
      <c r="E48" s="54"/>
      <c r="F48" s="11"/>
      <c r="G48" s="11"/>
      <c r="H48" s="11"/>
      <c r="I48" s="34"/>
      <c r="J48" s="11"/>
      <c r="K48" s="34"/>
      <c r="L48" s="11"/>
      <c r="M48" s="11"/>
      <c r="N48" s="34"/>
      <c r="O48" s="34"/>
      <c r="P48" s="34"/>
      <c r="Q48" s="34"/>
      <c r="R48" s="34"/>
    </row>
    <row r="49" spans="1:18" s="33" customFormat="1" ht="16.5" customHeight="1">
      <c r="A49" s="11"/>
      <c r="B49" s="55"/>
      <c r="C49" s="54"/>
      <c r="D49" s="55"/>
      <c r="E49" s="54"/>
      <c r="F49" s="11"/>
      <c r="G49" s="11"/>
      <c r="H49" s="11"/>
      <c r="I49" s="34"/>
      <c r="J49" s="11"/>
      <c r="K49" s="34"/>
      <c r="L49" s="11"/>
      <c r="M49" s="11"/>
      <c r="N49" s="34"/>
      <c r="O49" s="34"/>
      <c r="P49" s="34"/>
      <c r="Q49" s="34"/>
      <c r="R49" s="34"/>
    </row>
    <row r="50" spans="1:18" s="33" customFormat="1" ht="16.5" customHeight="1">
      <c r="A50" s="11"/>
      <c r="B50" s="55"/>
      <c r="C50" s="54"/>
      <c r="D50" s="55"/>
      <c r="E50" s="54"/>
      <c r="F50" s="11"/>
      <c r="G50" s="11"/>
      <c r="H50" s="11"/>
      <c r="I50" s="34"/>
      <c r="J50" s="11"/>
      <c r="K50" s="34"/>
      <c r="L50" s="11"/>
      <c r="M50" s="11"/>
      <c r="N50" s="34"/>
      <c r="O50" s="34"/>
      <c r="P50" s="34"/>
      <c r="Q50" s="34"/>
      <c r="R50" s="34"/>
    </row>
    <row r="51" spans="1:18" s="33" customFormat="1" ht="16.5" customHeight="1">
      <c r="A51" s="11"/>
      <c r="B51" s="55"/>
      <c r="C51" s="54"/>
      <c r="D51" s="55"/>
      <c r="E51" s="54"/>
      <c r="F51" s="11"/>
      <c r="G51" s="11"/>
      <c r="H51" s="11"/>
      <c r="I51" s="34"/>
      <c r="J51" s="11"/>
      <c r="K51" s="34"/>
      <c r="L51" s="11"/>
      <c r="M51" s="11"/>
      <c r="N51" s="34"/>
      <c r="O51" s="34"/>
      <c r="P51" s="34"/>
      <c r="Q51" s="34"/>
      <c r="R51" s="34"/>
    </row>
    <row r="52" spans="1:18" s="33" customFormat="1" ht="16.5" customHeight="1">
      <c r="A52" s="11"/>
      <c r="B52" s="55"/>
      <c r="C52" s="54"/>
      <c r="D52" s="55"/>
      <c r="E52" s="54"/>
      <c r="F52" s="11"/>
      <c r="G52" s="11"/>
      <c r="H52" s="11"/>
      <c r="I52" s="34"/>
      <c r="J52" s="11"/>
      <c r="K52" s="34"/>
      <c r="L52" s="11"/>
      <c r="M52" s="11"/>
      <c r="N52" s="34"/>
      <c r="O52" s="34"/>
      <c r="P52" s="34"/>
      <c r="Q52" s="34"/>
      <c r="R52" s="34"/>
    </row>
    <row r="53" spans="1:18" s="33" customFormat="1" ht="16.5" customHeight="1">
      <c r="A53" s="11"/>
      <c r="B53" s="55"/>
      <c r="C53" s="54"/>
      <c r="D53" s="55"/>
      <c r="E53" s="54"/>
      <c r="F53" s="11"/>
      <c r="G53" s="11"/>
      <c r="H53" s="11"/>
      <c r="I53" s="34"/>
      <c r="J53" s="11"/>
      <c r="K53" s="34"/>
      <c r="L53" s="11"/>
      <c r="M53" s="11"/>
      <c r="N53" s="34"/>
      <c r="O53" s="34"/>
      <c r="P53" s="34"/>
      <c r="Q53" s="34"/>
      <c r="R53" s="34"/>
    </row>
    <row r="54" spans="1:18" s="33" customFormat="1" ht="16.5" customHeight="1">
      <c r="A54" s="11"/>
      <c r="B54" s="55"/>
      <c r="C54" s="54"/>
      <c r="D54" s="55"/>
      <c r="E54" s="54"/>
      <c r="F54" s="11"/>
      <c r="G54" s="11"/>
      <c r="H54" s="11"/>
      <c r="I54" s="34"/>
      <c r="J54" s="11"/>
      <c r="K54" s="34"/>
      <c r="L54" s="11"/>
      <c r="M54" s="11"/>
      <c r="N54" s="34"/>
      <c r="O54" s="34"/>
      <c r="P54" s="34"/>
      <c r="Q54" s="34"/>
      <c r="R54" s="34"/>
    </row>
    <row r="55" spans="1:18" ht="16.5" customHeight="1"/>
    <row r="56" spans="1:18" ht="16.5" customHeight="1"/>
    <row r="57" spans="1:18" ht="16.5" customHeight="1"/>
    <row r="58" spans="1:18" ht="16.5" customHeight="1"/>
    <row r="59" spans="1:18" ht="16.5" customHeight="1"/>
    <row r="60" spans="1:18" ht="16.5" customHeight="1"/>
    <row r="61" spans="1:18" ht="16.5" customHeight="1"/>
    <row r="62" spans="1:18" ht="16.5" customHeight="1"/>
    <row r="63" spans="1:18" ht="16.5" customHeight="1"/>
    <row r="64" spans="1:18"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sheetData>
  <sheetProtection algorithmName="SHA-512" hashValue="OXObPhi9ybklFqrBhBChrTMuz/CpHB2N72UhlMV4KWbZp21ZrgBpUXaL806P581xADGY1o7uul/JrxihjIUgNg==" saltValue="ossM9QHPo73vx1oADJWzCg==" spinCount="100000" sheet="1" objects="1" scenarios="1" autoFilter="0"/>
  <mergeCells count="42">
    <mergeCell ref="B34:E34"/>
    <mergeCell ref="B35:E35"/>
    <mergeCell ref="B36:E36"/>
    <mergeCell ref="B6:E6"/>
    <mergeCell ref="F5:F6"/>
    <mergeCell ref="C8:E8"/>
    <mergeCell ref="C9:E9"/>
    <mergeCell ref="B7:E7"/>
    <mergeCell ref="C10:E10"/>
    <mergeCell ref="C11:E11"/>
    <mergeCell ref="C12:E12"/>
    <mergeCell ref="C13:E13"/>
    <mergeCell ref="C14:E14"/>
    <mergeCell ref="C15:E15"/>
    <mergeCell ref="C16:E16"/>
    <mergeCell ref="C17:E17"/>
    <mergeCell ref="G5:G6"/>
    <mergeCell ref="H5:H6"/>
    <mergeCell ref="I5:I6"/>
    <mergeCell ref="J5:J6"/>
    <mergeCell ref="K5:K6"/>
    <mergeCell ref="L5:L6"/>
    <mergeCell ref="M5:M6"/>
    <mergeCell ref="N5:N6"/>
    <mergeCell ref="O5:O6"/>
    <mergeCell ref="P5:P6"/>
    <mergeCell ref="C18:E18"/>
    <mergeCell ref="C19:E19"/>
    <mergeCell ref="C20:E20"/>
    <mergeCell ref="C21:E21"/>
    <mergeCell ref="C23:E23"/>
    <mergeCell ref="C24:E24"/>
    <mergeCell ref="C25:E25"/>
    <mergeCell ref="C26:E26"/>
    <mergeCell ref="B22:E22"/>
    <mergeCell ref="C28:E28"/>
    <mergeCell ref="B27:E27"/>
    <mergeCell ref="C33:E33"/>
    <mergeCell ref="C29:E29"/>
    <mergeCell ref="C30:E30"/>
    <mergeCell ref="C31:E31"/>
    <mergeCell ref="C32:E32"/>
  </mergeCells>
  <phoneticPr fontId="10"/>
  <conditionalFormatting sqref="B30:B32">
    <cfRule type="cellIs" dxfId="1" priority="11" stopIfTrue="1" operator="notEqual">
      <formula>$O$12+$O$13+#REF!+#REF!+#REF!+#REF!</formula>
    </cfRule>
  </conditionalFormatting>
  <conditionalFormatting sqref="B25">
    <cfRule type="cellIs" dxfId="0" priority="12" stopIfTrue="1" operator="notEqual">
      <formula>$O$8+#REF!+$O$11+#REF!</formula>
    </cfRule>
  </conditionalFormatting>
  <printOptions horizontalCentered="1" verticalCentered="1"/>
  <pageMargins left="0" right="0" top="0" bottom="0" header="0" footer="0"/>
  <pageSetup paperSize="9"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N63"/>
  <sheetViews>
    <sheetView view="pageBreakPreview" zoomScaleNormal="100" zoomScaleSheetLayoutView="100" workbookViewId="0">
      <selection activeCell="O17" sqref="O17"/>
    </sheetView>
  </sheetViews>
  <sheetFormatPr defaultColWidth="9.140625" defaultRowHeight="15" customHeight="1" outlineLevelRow="1"/>
  <cols>
    <col min="1" max="1" width="11.140625" style="13" customWidth="1"/>
    <col min="2" max="2" width="2.85546875" style="13" customWidth="1"/>
    <col min="3" max="3" width="32" style="14" customWidth="1"/>
    <col min="4" max="4" width="1.85546875" style="14" customWidth="1"/>
    <col min="5" max="5" width="24.85546875" style="14" customWidth="1"/>
    <col min="6" max="6" width="15.140625" style="14" customWidth="1"/>
    <col min="7" max="7" width="15.140625" style="13" customWidth="1"/>
    <col min="8" max="8" width="15.140625" style="14" customWidth="1"/>
    <col min="9" max="12" width="15.140625" style="13" customWidth="1"/>
    <col min="13" max="13" width="12.140625" style="13" customWidth="1"/>
    <col min="14" max="14" width="3.140625" style="13" customWidth="1"/>
    <col min="15" max="16384" width="9.140625" style="13"/>
  </cols>
  <sheetData>
    <row r="1" spans="1:14" ht="54.75" customHeight="1">
      <c r="A1" s="520"/>
      <c r="B1" s="520"/>
      <c r="C1" s="521"/>
      <c r="D1" s="521"/>
      <c r="E1" s="521"/>
      <c r="F1" s="521"/>
      <c r="G1" s="520"/>
      <c r="H1" s="521"/>
      <c r="I1" s="520"/>
      <c r="J1" s="520"/>
      <c r="K1" s="520"/>
      <c r="L1" s="520"/>
      <c r="M1" s="520"/>
    </row>
    <row r="2" spans="1:14" ht="20.100000000000001" customHeight="1">
      <c r="A2" s="142"/>
      <c r="B2" s="522"/>
      <c r="C2" s="521"/>
      <c r="D2" s="521"/>
      <c r="E2" s="521"/>
      <c r="F2" s="521"/>
      <c r="G2" s="520"/>
      <c r="H2" s="521"/>
      <c r="I2" s="520"/>
      <c r="J2" s="520"/>
      <c r="K2" s="520"/>
      <c r="L2" s="520"/>
      <c r="M2" s="520"/>
    </row>
    <row r="3" spans="1:14" ht="23.25" customHeight="1">
      <c r="A3" s="520"/>
      <c r="B3" s="520"/>
      <c r="C3" s="520"/>
      <c r="D3" s="520"/>
      <c r="E3" s="520"/>
      <c r="F3" s="520"/>
      <c r="G3" s="520"/>
      <c r="H3" s="520"/>
      <c r="I3" s="520"/>
      <c r="J3" s="520"/>
      <c r="K3" s="520"/>
      <c r="L3" s="520"/>
      <c r="M3" s="520"/>
    </row>
    <row r="4" spans="1:14" ht="31.5" customHeight="1">
      <c r="A4" s="520"/>
      <c r="B4" s="524"/>
      <c r="C4" s="524"/>
      <c r="D4" s="524"/>
      <c r="E4" s="524"/>
      <c r="F4" s="525"/>
      <c r="G4" s="524"/>
      <c r="H4" s="525"/>
      <c r="I4" s="524"/>
      <c r="J4" s="524"/>
      <c r="K4" s="524"/>
      <c r="L4" s="784" t="s">
        <v>559</v>
      </c>
      <c r="M4" s="145" t="s">
        <v>496</v>
      </c>
      <c r="N4" s="5"/>
    </row>
    <row r="5" spans="1:14" ht="14.1" customHeight="1">
      <c r="A5" s="520"/>
      <c r="B5" s="1232"/>
      <c r="C5" s="1232"/>
      <c r="D5" s="1232"/>
      <c r="E5" s="1232"/>
      <c r="F5" s="785" t="s">
        <v>538</v>
      </c>
      <c r="G5" s="786"/>
      <c r="H5" s="786"/>
      <c r="I5" s="786"/>
      <c r="J5" s="787"/>
      <c r="K5" s="788" t="s">
        <v>539</v>
      </c>
      <c r="L5" s="789"/>
      <c r="M5" s="520"/>
      <c r="N5" s="16"/>
    </row>
    <row r="6" spans="1:14" ht="14.1" customHeight="1">
      <c r="A6" s="520"/>
      <c r="B6" s="1232"/>
      <c r="C6" s="1232"/>
      <c r="D6" s="1232"/>
      <c r="E6" s="1232"/>
      <c r="F6" s="1259" t="s">
        <v>77</v>
      </c>
      <c r="G6" s="1259" t="s">
        <v>79</v>
      </c>
      <c r="H6" s="1259" t="s">
        <v>86</v>
      </c>
      <c r="I6" s="1259" t="s">
        <v>415</v>
      </c>
      <c r="J6" s="1259" t="s">
        <v>785</v>
      </c>
      <c r="K6" s="1261" t="s">
        <v>786</v>
      </c>
      <c r="L6" s="790" t="s">
        <v>540</v>
      </c>
      <c r="M6" s="520"/>
      <c r="N6" s="16"/>
    </row>
    <row r="7" spans="1:14" ht="12" customHeight="1">
      <c r="A7" s="520"/>
      <c r="B7" s="1233"/>
      <c r="C7" s="1233"/>
      <c r="D7" s="1233"/>
      <c r="E7" s="1233"/>
      <c r="F7" s="1260"/>
      <c r="G7" s="1260"/>
      <c r="H7" s="1260"/>
      <c r="I7" s="1260"/>
      <c r="J7" s="1260"/>
      <c r="K7" s="1262"/>
      <c r="L7" s="852" t="s">
        <v>497</v>
      </c>
      <c r="M7" s="520"/>
      <c r="N7" s="16"/>
    </row>
    <row r="8" spans="1:14" ht="12.95" customHeight="1">
      <c r="A8" s="520"/>
      <c r="B8" s="791" t="s">
        <v>541</v>
      </c>
      <c r="C8" s="231"/>
      <c r="D8" s="363"/>
      <c r="E8" s="363"/>
      <c r="F8" s="853"/>
      <c r="G8" s="853"/>
      <c r="H8" s="853"/>
      <c r="I8" s="853"/>
      <c r="J8" s="853"/>
      <c r="K8" s="853"/>
      <c r="L8" s="854"/>
      <c r="M8" s="520"/>
      <c r="N8" s="16"/>
    </row>
    <row r="9" spans="1:14" ht="12.95" customHeight="1">
      <c r="A9" s="520"/>
      <c r="B9" s="805"/>
      <c r="C9" s="855" t="s">
        <v>596</v>
      </c>
      <c r="D9" s="855"/>
      <c r="E9" s="358"/>
      <c r="F9" s="856">
        <v>15269</v>
      </c>
      <c r="G9" s="856">
        <v>15047</v>
      </c>
      <c r="H9" s="856">
        <v>14151</v>
      </c>
      <c r="I9" s="856">
        <v>15198</v>
      </c>
      <c r="J9" s="262">
        <v>16570</v>
      </c>
      <c r="K9" s="857">
        <v>16886</v>
      </c>
      <c r="L9" s="858">
        <v>1.9076321773932259</v>
      </c>
      <c r="M9" s="520"/>
    </row>
    <row r="10" spans="1:14" ht="12.95" customHeight="1">
      <c r="A10" s="520"/>
      <c r="B10" s="804"/>
      <c r="C10" s="231" t="s">
        <v>597</v>
      </c>
      <c r="D10" s="231"/>
      <c r="E10" s="363"/>
      <c r="F10" s="859">
        <v>14898</v>
      </c>
      <c r="G10" s="859">
        <v>14499</v>
      </c>
      <c r="H10" s="859">
        <v>14088</v>
      </c>
      <c r="I10" s="859">
        <v>15088</v>
      </c>
      <c r="J10" s="860">
        <v>15721</v>
      </c>
      <c r="K10" s="860">
        <v>16361</v>
      </c>
      <c r="L10" s="861">
        <v>4.0734735721707604</v>
      </c>
      <c r="M10" s="520"/>
    </row>
    <row r="11" spans="1:14" ht="12.95" customHeight="1">
      <c r="A11" s="520"/>
      <c r="B11" s="805"/>
      <c r="C11" s="855" t="s">
        <v>598</v>
      </c>
      <c r="D11" s="855"/>
      <c r="E11" s="358"/>
      <c r="F11" s="856">
        <v>22313</v>
      </c>
      <c r="G11" s="856">
        <v>21758</v>
      </c>
      <c r="H11" s="856">
        <v>21573</v>
      </c>
      <c r="I11" s="856">
        <v>23076</v>
      </c>
      <c r="J11" s="857">
        <v>23985</v>
      </c>
      <c r="K11" s="857">
        <v>24839</v>
      </c>
      <c r="L11" s="858">
        <v>3.560157508465922</v>
      </c>
      <c r="M11" s="520"/>
    </row>
    <row r="12" spans="1:14" ht="12.95" customHeight="1">
      <c r="A12" s="520"/>
      <c r="B12" s="804"/>
      <c r="C12" s="231" t="s">
        <v>599</v>
      </c>
      <c r="D12" s="231"/>
      <c r="E12" s="363"/>
      <c r="F12" s="862">
        <v>784</v>
      </c>
      <c r="G12" s="862">
        <v>798</v>
      </c>
      <c r="H12" s="862">
        <v>863</v>
      </c>
      <c r="I12" s="862">
        <v>888</v>
      </c>
      <c r="J12" s="860">
        <v>1014</v>
      </c>
      <c r="K12" s="860">
        <v>1015</v>
      </c>
      <c r="L12" s="861">
        <v>0.11961150655792618</v>
      </c>
      <c r="M12" s="520"/>
    </row>
    <row r="13" spans="1:14" ht="12.95" customHeight="1">
      <c r="A13" s="520"/>
      <c r="B13" s="805"/>
      <c r="C13" s="855" t="s">
        <v>600</v>
      </c>
      <c r="D13" s="855"/>
      <c r="E13" s="358"/>
      <c r="F13" s="856">
        <v>2408</v>
      </c>
      <c r="G13" s="856">
        <v>2232</v>
      </c>
      <c r="H13" s="856">
        <v>1456</v>
      </c>
      <c r="I13" s="856">
        <v>1491</v>
      </c>
      <c r="J13" s="857">
        <v>2659</v>
      </c>
      <c r="K13" s="857">
        <v>2524</v>
      </c>
      <c r="L13" s="858">
        <v>-5.0487021918153685</v>
      </c>
      <c r="M13" s="520"/>
    </row>
    <row r="14" spans="1:14" ht="12.95" customHeight="1">
      <c r="A14" s="520"/>
      <c r="B14" s="804"/>
      <c r="C14" s="231" t="s">
        <v>601</v>
      </c>
      <c r="D14" s="231"/>
      <c r="E14" s="363"/>
      <c r="F14" s="859">
        <v>9009</v>
      </c>
      <c r="G14" s="859">
        <v>9013</v>
      </c>
      <c r="H14" s="859">
        <v>8914</v>
      </c>
      <c r="I14" s="859">
        <v>9113</v>
      </c>
      <c r="J14" s="860">
        <v>9354</v>
      </c>
      <c r="K14" s="860">
        <v>9561</v>
      </c>
      <c r="L14" s="861">
        <v>2.2115743855920522</v>
      </c>
      <c r="M14" s="520"/>
    </row>
    <row r="15" spans="1:14" ht="12.95" customHeight="1">
      <c r="A15" s="520"/>
      <c r="B15" s="863" t="s">
        <v>602</v>
      </c>
      <c r="C15" s="863"/>
      <c r="D15" s="445"/>
      <c r="E15" s="445"/>
      <c r="F15" s="864">
        <v>64684</v>
      </c>
      <c r="G15" s="864">
        <v>63350</v>
      </c>
      <c r="H15" s="864">
        <v>61048</v>
      </c>
      <c r="I15" s="864">
        <v>64858</v>
      </c>
      <c r="J15" s="865">
        <v>69304</v>
      </c>
      <c r="K15" s="865">
        <v>71189</v>
      </c>
      <c r="L15" s="866">
        <v>2.7187998338158881</v>
      </c>
      <c r="M15" s="520"/>
    </row>
    <row r="16" spans="1:14" ht="12.95" customHeight="1">
      <c r="A16" s="520"/>
      <c r="B16" s="791" t="s">
        <v>735</v>
      </c>
      <c r="C16" s="231"/>
      <c r="D16" s="363"/>
      <c r="E16" s="867"/>
      <c r="F16" s="859"/>
      <c r="G16" s="859"/>
      <c r="H16" s="859"/>
      <c r="I16" s="859"/>
      <c r="J16" s="860"/>
      <c r="K16" s="860"/>
      <c r="L16" s="861"/>
      <c r="M16" s="520"/>
    </row>
    <row r="17" spans="1:13" ht="12.95" customHeight="1">
      <c r="A17" s="520"/>
      <c r="B17" s="805"/>
      <c r="C17" s="855" t="s">
        <v>736</v>
      </c>
      <c r="D17" s="855"/>
      <c r="E17" s="868"/>
      <c r="F17" s="856">
        <v>5702</v>
      </c>
      <c r="G17" s="856">
        <v>5059</v>
      </c>
      <c r="H17" s="856">
        <v>4947</v>
      </c>
      <c r="I17" s="856">
        <v>5296</v>
      </c>
      <c r="J17" s="857">
        <v>6187</v>
      </c>
      <c r="K17" s="857">
        <v>5573</v>
      </c>
      <c r="L17" s="858">
        <v>-9.9316045895235803</v>
      </c>
      <c r="M17" s="520"/>
    </row>
    <row r="18" spans="1:13" ht="12.95" customHeight="1">
      <c r="A18" s="520"/>
      <c r="B18" s="804"/>
      <c r="C18" s="231" t="s">
        <v>737</v>
      </c>
      <c r="D18" s="231"/>
      <c r="E18" s="867"/>
      <c r="F18" s="859">
        <v>3998</v>
      </c>
      <c r="G18" s="859">
        <v>4039</v>
      </c>
      <c r="H18" s="859">
        <v>3699</v>
      </c>
      <c r="I18" s="859">
        <v>4004</v>
      </c>
      <c r="J18" s="860">
        <v>4204</v>
      </c>
      <c r="K18" s="860">
        <v>5247</v>
      </c>
      <c r="L18" s="861">
        <v>24.81760660493326</v>
      </c>
      <c r="M18" s="520"/>
    </row>
    <row r="19" spans="1:13" ht="12.95" customHeight="1">
      <c r="A19" s="520"/>
      <c r="B19" s="869" t="s">
        <v>738</v>
      </c>
      <c r="C19" s="863"/>
      <c r="D19" s="445"/>
      <c r="E19" s="870"/>
      <c r="F19" s="864">
        <v>9701</v>
      </c>
      <c r="G19" s="864">
        <v>9099</v>
      </c>
      <c r="H19" s="864">
        <v>8646</v>
      </c>
      <c r="I19" s="864">
        <v>9300</v>
      </c>
      <c r="J19" s="865">
        <v>10391</v>
      </c>
      <c r="K19" s="865">
        <v>10820</v>
      </c>
      <c r="L19" s="866">
        <v>4.1264824249287457</v>
      </c>
      <c r="M19" s="520"/>
    </row>
    <row r="20" spans="1:13" ht="12.95" customHeight="1">
      <c r="A20" s="520"/>
      <c r="B20" s="792" t="s">
        <v>603</v>
      </c>
      <c r="C20" s="231"/>
      <c r="D20" s="231"/>
      <c r="E20" s="871"/>
      <c r="F20" s="859"/>
      <c r="G20" s="859"/>
      <c r="H20" s="859"/>
      <c r="I20" s="859"/>
      <c r="J20" s="860"/>
      <c r="K20" s="860"/>
      <c r="L20" s="861"/>
      <c r="M20" s="520"/>
    </row>
    <row r="21" spans="1:13" ht="12.95" customHeight="1">
      <c r="A21" s="520"/>
      <c r="B21" s="805"/>
      <c r="C21" s="855" t="s">
        <v>604</v>
      </c>
      <c r="D21" s="855"/>
      <c r="E21" s="872"/>
      <c r="F21" s="873">
        <v>4910</v>
      </c>
      <c r="G21" s="873">
        <v>4701</v>
      </c>
      <c r="H21" s="873">
        <v>4143</v>
      </c>
      <c r="I21" s="856">
        <v>5352</v>
      </c>
      <c r="J21" s="857">
        <v>5056</v>
      </c>
      <c r="K21" s="857">
        <v>4966</v>
      </c>
      <c r="L21" s="858">
        <v>-1.7906110110317841</v>
      </c>
      <c r="M21" s="520"/>
    </row>
    <row r="22" spans="1:13" ht="12.95" customHeight="1">
      <c r="A22" s="520"/>
      <c r="B22" s="804"/>
      <c r="C22" s="874" t="s">
        <v>739</v>
      </c>
      <c r="D22" s="231"/>
      <c r="E22" s="871"/>
      <c r="F22" s="862" t="s">
        <v>53</v>
      </c>
      <c r="G22" s="862">
        <v>460</v>
      </c>
      <c r="H22" s="862">
        <v>685</v>
      </c>
      <c r="I22" s="862">
        <v>1885</v>
      </c>
      <c r="J22" s="860">
        <v>3925</v>
      </c>
      <c r="K22" s="860">
        <v>4986</v>
      </c>
      <c r="L22" s="861">
        <v>27.012915682349579</v>
      </c>
      <c r="M22" s="520"/>
    </row>
    <row r="23" spans="1:13" ht="12.95" hidden="1" customHeight="1" outlineLevel="1">
      <c r="A23" s="520"/>
      <c r="B23" s="805"/>
      <c r="C23" s="855" t="s">
        <v>605</v>
      </c>
      <c r="D23" s="855"/>
      <c r="E23" s="872"/>
      <c r="F23" s="873">
        <v>518</v>
      </c>
      <c r="G23" s="873">
        <v>450</v>
      </c>
      <c r="H23" s="873">
        <v>263</v>
      </c>
      <c r="I23" s="873" t="s">
        <v>53</v>
      </c>
      <c r="J23" s="857" t="s">
        <v>53</v>
      </c>
      <c r="K23" s="857" t="s">
        <v>53</v>
      </c>
      <c r="L23" s="858" t="s">
        <v>53</v>
      </c>
      <c r="M23" s="520"/>
    </row>
    <row r="24" spans="1:13" ht="12.95" hidden="1" customHeight="1" outlineLevel="1">
      <c r="A24" s="520"/>
      <c r="B24" s="804"/>
      <c r="C24" s="231" t="s">
        <v>606</v>
      </c>
      <c r="D24" s="231"/>
      <c r="E24" s="231"/>
      <c r="F24" s="862">
        <v>93</v>
      </c>
      <c r="G24" s="862">
        <v>80</v>
      </c>
      <c r="H24" s="862">
        <v>87</v>
      </c>
      <c r="I24" s="862">
        <v>85</v>
      </c>
      <c r="J24" s="860" t="s">
        <v>53</v>
      </c>
      <c r="K24" s="860" t="s">
        <v>53</v>
      </c>
      <c r="L24" s="861" t="s">
        <v>53</v>
      </c>
      <c r="M24" s="520"/>
    </row>
    <row r="25" spans="1:13" ht="12.95" customHeight="1" collapsed="1">
      <c r="A25" s="541"/>
      <c r="B25" s="869" t="s">
        <v>607</v>
      </c>
      <c r="C25" s="863"/>
      <c r="D25" s="863"/>
      <c r="E25" s="875"/>
      <c r="F25" s="876">
        <v>4910</v>
      </c>
      <c r="G25" s="876">
        <v>5161</v>
      </c>
      <c r="H25" s="876">
        <v>4829</v>
      </c>
      <c r="I25" s="864">
        <v>7238</v>
      </c>
      <c r="J25" s="876">
        <v>8982</v>
      </c>
      <c r="K25" s="876">
        <v>9952</v>
      </c>
      <c r="L25" s="866">
        <v>10.798038503310936</v>
      </c>
      <c r="M25" s="520"/>
    </row>
    <row r="26" spans="1:13" ht="12.95" customHeight="1">
      <c r="A26" s="520"/>
      <c r="B26" s="792" t="s">
        <v>542</v>
      </c>
      <c r="C26" s="231"/>
      <c r="D26" s="231"/>
      <c r="E26" s="871"/>
      <c r="F26" s="859"/>
      <c r="G26" s="859"/>
      <c r="H26" s="859"/>
      <c r="I26" s="859"/>
      <c r="J26" s="860"/>
      <c r="K26" s="860"/>
      <c r="L26" s="861"/>
      <c r="M26" s="520"/>
    </row>
    <row r="27" spans="1:13" ht="12.95" hidden="1" customHeight="1" outlineLevel="1">
      <c r="A27" s="520"/>
      <c r="B27" s="805"/>
      <c r="C27" s="855" t="s">
        <v>608</v>
      </c>
      <c r="D27" s="855"/>
      <c r="E27" s="872"/>
      <c r="F27" s="873">
        <v>4910</v>
      </c>
      <c r="G27" s="873">
        <v>5161</v>
      </c>
      <c r="H27" s="873">
        <v>4829</v>
      </c>
      <c r="I27" s="856">
        <v>7238</v>
      </c>
      <c r="J27" s="857" t="s">
        <v>53</v>
      </c>
      <c r="K27" s="857" t="s">
        <v>53</v>
      </c>
      <c r="L27" s="858" t="s">
        <v>53</v>
      </c>
      <c r="M27" s="520"/>
    </row>
    <row r="28" spans="1:13" ht="12.95" hidden="1" customHeight="1" outlineLevel="1">
      <c r="A28" s="520"/>
      <c r="B28" s="804"/>
      <c r="C28" s="231" t="s">
        <v>609</v>
      </c>
      <c r="D28" s="231"/>
      <c r="E28" s="871"/>
      <c r="F28" s="862" t="s">
        <v>53</v>
      </c>
      <c r="G28" s="862" t="s">
        <v>53</v>
      </c>
      <c r="H28" s="862" t="s">
        <v>53</v>
      </c>
      <c r="I28" s="862" t="s">
        <v>53</v>
      </c>
      <c r="J28" s="860" t="s">
        <v>53</v>
      </c>
      <c r="K28" s="860" t="s">
        <v>53</v>
      </c>
      <c r="L28" s="861" t="s">
        <v>53</v>
      </c>
      <c r="M28" s="520"/>
    </row>
    <row r="29" spans="1:13" ht="12.95" hidden="1" customHeight="1" outlineLevel="1">
      <c r="A29" s="520"/>
      <c r="B29" s="805"/>
      <c r="C29" s="855" t="s">
        <v>605</v>
      </c>
      <c r="D29" s="855"/>
      <c r="E29" s="872"/>
      <c r="F29" s="873">
        <v>518</v>
      </c>
      <c r="G29" s="873">
        <v>450</v>
      </c>
      <c r="H29" s="873">
        <v>263</v>
      </c>
      <c r="I29" s="873" t="s">
        <v>53</v>
      </c>
      <c r="J29" s="857" t="s">
        <v>53</v>
      </c>
      <c r="K29" s="857" t="s">
        <v>53</v>
      </c>
      <c r="L29" s="858" t="s">
        <v>53</v>
      </c>
      <c r="M29" s="520"/>
    </row>
    <row r="30" spans="1:13" ht="12.95" customHeight="1" collapsed="1">
      <c r="A30" s="520"/>
      <c r="B30" s="804"/>
      <c r="C30" s="231" t="s">
        <v>606</v>
      </c>
      <c r="D30" s="231"/>
      <c r="E30" s="231"/>
      <c r="F30" s="862">
        <v>611</v>
      </c>
      <c r="G30" s="862">
        <v>531</v>
      </c>
      <c r="H30" s="862">
        <v>351</v>
      </c>
      <c r="I30" s="862">
        <v>85</v>
      </c>
      <c r="J30" s="860">
        <v>99</v>
      </c>
      <c r="K30" s="860">
        <v>438</v>
      </c>
      <c r="L30" s="861">
        <v>340.29748631621015</v>
      </c>
      <c r="M30" s="520"/>
    </row>
    <row r="31" spans="1:13" ht="12.95" customHeight="1">
      <c r="A31" s="541"/>
      <c r="B31" s="869" t="s">
        <v>610</v>
      </c>
      <c r="C31" s="863"/>
      <c r="D31" s="863"/>
      <c r="E31" s="875"/>
      <c r="F31" s="876">
        <v>611</v>
      </c>
      <c r="G31" s="876">
        <v>531</v>
      </c>
      <c r="H31" s="876">
        <v>351</v>
      </c>
      <c r="I31" s="864">
        <v>85</v>
      </c>
      <c r="J31" s="876">
        <v>99</v>
      </c>
      <c r="K31" s="876">
        <v>438</v>
      </c>
      <c r="L31" s="866">
        <v>340.29748631621015</v>
      </c>
      <c r="M31" s="520"/>
    </row>
    <row r="32" spans="1:13" ht="12.95" customHeight="1">
      <c r="A32" s="541"/>
      <c r="B32" s="877" t="s">
        <v>611</v>
      </c>
      <c r="C32" s="859"/>
      <c r="D32" s="859"/>
      <c r="E32" s="859"/>
      <c r="F32" s="859">
        <v>79908</v>
      </c>
      <c r="G32" s="859">
        <v>78143</v>
      </c>
      <c r="H32" s="859">
        <v>74874</v>
      </c>
      <c r="I32" s="507">
        <v>81482</v>
      </c>
      <c r="J32" s="506">
        <v>88778</v>
      </c>
      <c r="K32" s="506">
        <v>92400</v>
      </c>
      <c r="L32" s="861">
        <v>4.0793792533995843</v>
      </c>
      <c r="M32" s="520"/>
    </row>
    <row r="33" spans="1:14" ht="12.95" customHeight="1">
      <c r="A33" s="541"/>
      <c r="B33" s="878" t="s">
        <v>612</v>
      </c>
      <c r="C33" s="856"/>
      <c r="D33" s="856"/>
      <c r="E33" s="856"/>
      <c r="F33" s="856">
        <v>37123</v>
      </c>
      <c r="G33" s="856">
        <v>36009</v>
      </c>
      <c r="H33" s="856">
        <v>36227</v>
      </c>
      <c r="I33" s="879">
        <v>41574</v>
      </c>
      <c r="J33" s="880">
        <v>43778</v>
      </c>
      <c r="K33" s="880">
        <v>45300</v>
      </c>
      <c r="L33" s="858">
        <v>3.4763839138308938</v>
      </c>
      <c r="M33" s="520"/>
      <c r="N33" s="16"/>
    </row>
    <row r="34" spans="1:14" ht="12.95" customHeight="1">
      <c r="A34" s="541"/>
      <c r="B34" s="877" t="s">
        <v>613</v>
      </c>
      <c r="C34" s="859"/>
      <c r="D34" s="859"/>
      <c r="E34" s="859"/>
      <c r="F34" s="859">
        <v>38039</v>
      </c>
      <c r="G34" s="859">
        <v>36710</v>
      </c>
      <c r="H34" s="859">
        <v>36996</v>
      </c>
      <c r="I34" s="507">
        <v>42374</v>
      </c>
      <c r="J34" s="506">
        <v>44491</v>
      </c>
      <c r="K34" s="506">
        <v>46000</v>
      </c>
      <c r="L34" s="861">
        <v>3.3905981977233601</v>
      </c>
      <c r="M34" s="520"/>
      <c r="N34" s="16"/>
    </row>
    <row r="35" spans="1:14" ht="12.95" customHeight="1">
      <c r="A35" s="520"/>
      <c r="B35" s="881" t="s">
        <v>614</v>
      </c>
      <c r="C35" s="882"/>
      <c r="D35" s="882"/>
      <c r="E35" s="882"/>
      <c r="F35" s="882">
        <v>25543</v>
      </c>
      <c r="G35" s="882">
        <v>20634</v>
      </c>
      <c r="H35" s="882">
        <v>4022</v>
      </c>
      <c r="I35" s="883">
        <v>29745</v>
      </c>
      <c r="J35" s="884">
        <v>30008</v>
      </c>
      <c r="K35" s="884">
        <v>30800</v>
      </c>
      <c r="L35" s="885">
        <v>2.6359160943266957</v>
      </c>
      <c r="M35" s="520"/>
    </row>
    <row r="36" spans="1:14" ht="9.9499999999999993" hidden="1" customHeight="1">
      <c r="A36" s="520"/>
      <c r="B36" s="754" t="s">
        <v>330</v>
      </c>
      <c r="C36" s="525"/>
      <c r="D36" s="525"/>
      <c r="E36" s="525"/>
      <c r="F36" s="569"/>
      <c r="G36" s="569"/>
      <c r="H36" s="569"/>
      <c r="I36" s="569"/>
      <c r="J36" s="524"/>
      <c r="K36" s="524"/>
      <c r="L36" s="524"/>
      <c r="M36" s="520"/>
    </row>
    <row r="37" spans="1:14" ht="8.1" hidden="1" customHeight="1">
      <c r="A37" s="520"/>
      <c r="B37" s="754" t="s">
        <v>498</v>
      </c>
      <c r="C37" s="525"/>
      <c r="D37" s="525"/>
      <c r="E37" s="525"/>
      <c r="F37" s="569"/>
      <c r="G37" s="569"/>
      <c r="H37" s="569"/>
      <c r="I37" s="569"/>
      <c r="J37" s="524"/>
      <c r="K37" s="524"/>
      <c r="L37" s="524"/>
      <c r="M37" s="520"/>
    </row>
    <row r="38" spans="1:14" ht="12" customHeight="1">
      <c r="A38" s="520"/>
      <c r="B38" s="754"/>
      <c r="C38" s="525"/>
      <c r="D38" s="525"/>
      <c r="E38" s="525"/>
      <c r="F38" s="569"/>
      <c r="G38" s="569"/>
      <c r="H38" s="569"/>
      <c r="I38" s="569"/>
      <c r="J38" s="524"/>
      <c r="K38" s="524"/>
      <c r="L38" s="524"/>
      <c r="M38" s="520"/>
    </row>
    <row r="39" spans="1:14" ht="7.5" customHeight="1">
      <c r="A39" s="520"/>
      <c r="B39" s="754"/>
      <c r="C39" s="525"/>
      <c r="D39" s="525"/>
      <c r="E39" s="525"/>
      <c r="F39" s="569"/>
      <c r="G39" s="569"/>
      <c r="H39" s="569"/>
      <c r="I39" s="569"/>
      <c r="J39" s="524"/>
      <c r="K39" s="524"/>
      <c r="L39" s="524"/>
      <c r="M39" s="520"/>
    </row>
    <row r="40" spans="1:14" ht="9.9499999999999993" customHeight="1">
      <c r="A40" s="520"/>
      <c r="B40" s="524"/>
      <c r="C40" s="525"/>
      <c r="D40" s="525"/>
      <c r="E40" s="525"/>
      <c r="F40" s="569"/>
      <c r="G40" s="569"/>
      <c r="H40" s="569"/>
      <c r="I40" s="569"/>
      <c r="J40" s="524"/>
      <c r="K40" s="524"/>
      <c r="L40" s="524"/>
      <c r="M40" s="520"/>
    </row>
    <row r="41" spans="1:14" ht="12" customHeight="1">
      <c r="A41" s="520"/>
      <c r="B41" s="524"/>
      <c r="C41" s="569"/>
      <c r="D41" s="569"/>
      <c r="E41" s="569"/>
      <c r="F41" s="569"/>
      <c r="G41" s="569"/>
      <c r="H41" s="569"/>
      <c r="I41" s="569"/>
      <c r="J41" s="524"/>
      <c r="K41" s="524"/>
      <c r="L41" s="801" t="s">
        <v>627</v>
      </c>
      <c r="M41" s="520"/>
    </row>
    <row r="42" spans="1:14" ht="12.95" customHeight="1">
      <c r="A42" s="520"/>
      <c r="B42" s="886" t="s">
        <v>615</v>
      </c>
      <c r="C42" s="887"/>
      <c r="D42" s="887"/>
      <c r="E42" s="887"/>
      <c r="F42" s="888">
        <v>2930127</v>
      </c>
      <c r="G42" s="888">
        <v>2924052</v>
      </c>
      <c r="H42" s="888">
        <v>2661084</v>
      </c>
      <c r="I42" s="888">
        <v>2731669</v>
      </c>
      <c r="J42" s="888">
        <v>2958598</v>
      </c>
      <c r="K42" s="889">
        <v>3000000</v>
      </c>
      <c r="L42" s="890">
        <v>1.3993790302028186</v>
      </c>
      <c r="M42" s="520"/>
    </row>
    <row r="43" spans="1:14" ht="12.95" customHeight="1">
      <c r="A43" s="520"/>
      <c r="B43" s="877" t="s">
        <v>616</v>
      </c>
      <c r="C43" s="859"/>
      <c r="D43" s="859"/>
      <c r="E43" s="859"/>
      <c r="F43" s="507">
        <v>1825991</v>
      </c>
      <c r="G43" s="507">
        <v>1772443</v>
      </c>
      <c r="H43" s="507">
        <v>1680810</v>
      </c>
      <c r="I43" s="507">
        <v>1787302</v>
      </c>
      <c r="J43" s="507">
        <v>1863988</v>
      </c>
      <c r="K43" s="506">
        <v>1880000</v>
      </c>
      <c r="L43" s="861">
        <v>0.85901840569788668</v>
      </c>
      <c r="M43" s="520"/>
    </row>
    <row r="44" spans="1:14" ht="12.95" customHeight="1">
      <c r="A44" s="520"/>
      <c r="B44" s="878" t="s">
        <v>617</v>
      </c>
      <c r="C44" s="856"/>
      <c r="D44" s="856"/>
      <c r="E44" s="856"/>
      <c r="F44" s="396">
        <v>62.3</v>
      </c>
      <c r="G44" s="396">
        <v>60.6</v>
      </c>
      <c r="H44" s="396">
        <v>63.2</v>
      </c>
      <c r="I44" s="396">
        <v>65.400000000000006</v>
      </c>
      <c r="J44" s="396">
        <v>63</v>
      </c>
      <c r="K44" s="359">
        <v>62.7</v>
      </c>
      <c r="L44" s="858" t="s">
        <v>53</v>
      </c>
      <c r="M44" s="515"/>
      <c r="N44" s="53"/>
    </row>
    <row r="45" spans="1:14" ht="12.95" customHeight="1">
      <c r="A45" s="520"/>
      <c r="B45" s="877" t="s">
        <v>618</v>
      </c>
      <c r="C45" s="859"/>
      <c r="D45" s="859"/>
      <c r="E45" s="891"/>
      <c r="F45" s="507">
        <v>5243</v>
      </c>
      <c r="G45" s="507">
        <v>5178</v>
      </c>
      <c r="H45" s="507">
        <v>5348</v>
      </c>
      <c r="I45" s="507">
        <v>5593</v>
      </c>
      <c r="J45" s="507">
        <v>5629</v>
      </c>
      <c r="K45" s="506">
        <v>5661</v>
      </c>
      <c r="L45" s="861">
        <v>0.56848463314975728</v>
      </c>
      <c r="M45" s="515"/>
      <c r="N45" s="53"/>
    </row>
    <row r="46" spans="1:14" ht="12.95" customHeight="1">
      <c r="A46" s="520"/>
      <c r="B46" s="878" t="s">
        <v>619</v>
      </c>
      <c r="C46" s="856"/>
      <c r="D46" s="856"/>
      <c r="E46" s="892"/>
      <c r="F46" s="879">
        <v>8213</v>
      </c>
      <c r="G46" s="879">
        <v>8236</v>
      </c>
      <c r="H46" s="879">
        <v>8436</v>
      </c>
      <c r="I46" s="879">
        <v>8491</v>
      </c>
      <c r="J46" s="879">
        <v>8483</v>
      </c>
      <c r="K46" s="880">
        <v>8756</v>
      </c>
      <c r="L46" s="858">
        <v>3.2182011080985395</v>
      </c>
      <c r="M46" s="139"/>
      <c r="N46" s="7"/>
    </row>
    <row r="47" spans="1:14" ht="12.95" customHeight="1">
      <c r="A47" s="520"/>
      <c r="B47" s="877" t="s">
        <v>620</v>
      </c>
      <c r="C47" s="859"/>
      <c r="D47" s="859"/>
      <c r="E47" s="891"/>
      <c r="F47" s="507">
        <v>12225</v>
      </c>
      <c r="G47" s="507">
        <v>12280</v>
      </c>
      <c r="H47" s="507">
        <v>12841</v>
      </c>
      <c r="I47" s="507">
        <v>12924</v>
      </c>
      <c r="J47" s="507">
        <v>12880</v>
      </c>
      <c r="K47" s="506">
        <v>13223</v>
      </c>
      <c r="L47" s="861">
        <v>2.6630434782608736</v>
      </c>
      <c r="M47" s="520"/>
    </row>
    <row r="48" spans="1:14" ht="12.95" customHeight="1">
      <c r="A48" s="520"/>
      <c r="B48" s="878" t="s">
        <v>621</v>
      </c>
      <c r="C48" s="856"/>
      <c r="D48" s="856"/>
      <c r="E48" s="856"/>
      <c r="F48" s="879">
        <v>48723</v>
      </c>
      <c r="G48" s="879">
        <v>48182</v>
      </c>
      <c r="H48" s="879">
        <v>48058</v>
      </c>
      <c r="I48" s="879">
        <v>48362</v>
      </c>
      <c r="J48" s="879">
        <v>48490</v>
      </c>
      <c r="K48" s="880">
        <v>48600</v>
      </c>
      <c r="L48" s="858">
        <v>0.22685089709217898</v>
      </c>
      <c r="M48" s="520"/>
    </row>
    <row r="49" spans="1:14" ht="12.95" customHeight="1">
      <c r="A49" s="520"/>
      <c r="B49" s="877" t="s">
        <v>622</v>
      </c>
      <c r="C49" s="859"/>
      <c r="D49" s="859"/>
      <c r="E49" s="859"/>
      <c r="F49" s="507">
        <v>31639</v>
      </c>
      <c r="G49" s="507">
        <v>31998</v>
      </c>
      <c r="H49" s="507">
        <v>32538</v>
      </c>
      <c r="I49" s="507">
        <v>33359</v>
      </c>
      <c r="J49" s="506">
        <v>33934</v>
      </c>
      <c r="K49" s="506">
        <v>34540</v>
      </c>
      <c r="L49" s="861">
        <v>1.7858195320327619</v>
      </c>
      <c r="M49" s="520"/>
    </row>
    <row r="50" spans="1:14" ht="12.95" customHeight="1">
      <c r="A50" s="520"/>
      <c r="B50" s="878" t="s">
        <v>623</v>
      </c>
      <c r="C50" s="856"/>
      <c r="D50" s="856"/>
      <c r="E50" s="856"/>
      <c r="F50" s="879">
        <v>2468</v>
      </c>
      <c r="G50" s="879">
        <v>2342</v>
      </c>
      <c r="H50" s="879">
        <v>2197</v>
      </c>
      <c r="I50" s="879">
        <v>2081</v>
      </c>
      <c r="J50" s="879">
        <v>1981</v>
      </c>
      <c r="K50" s="880">
        <v>1770</v>
      </c>
      <c r="L50" s="858">
        <v>-10.651186269560831</v>
      </c>
      <c r="M50" s="520"/>
    </row>
    <row r="51" spans="1:14" ht="12.95" customHeight="1">
      <c r="A51" s="520"/>
      <c r="B51" s="893" t="s">
        <v>624</v>
      </c>
      <c r="C51" s="894"/>
      <c r="D51" s="894"/>
      <c r="E51" s="894"/>
      <c r="F51" s="528">
        <v>158</v>
      </c>
      <c r="G51" s="528">
        <v>152</v>
      </c>
      <c r="H51" s="528">
        <v>143</v>
      </c>
      <c r="I51" s="528">
        <v>144</v>
      </c>
      <c r="J51" s="535">
        <v>147</v>
      </c>
      <c r="K51" s="535">
        <v>147</v>
      </c>
      <c r="L51" s="895">
        <v>0</v>
      </c>
      <c r="M51" s="520"/>
    </row>
    <row r="52" spans="1:14" ht="12.75" customHeight="1">
      <c r="A52" s="520"/>
      <c r="B52" s="538"/>
      <c r="C52" s="539"/>
      <c r="D52" s="539"/>
      <c r="E52" s="539"/>
      <c r="F52" s="99"/>
      <c r="G52" s="99"/>
      <c r="H52" s="99"/>
      <c r="I52" s="99"/>
      <c r="J52" s="543"/>
      <c r="K52" s="543"/>
      <c r="L52" s="116"/>
      <c r="M52" s="520"/>
      <c r="N52" s="11"/>
    </row>
    <row r="53" spans="1:14" ht="12" customHeight="1">
      <c r="A53" s="520"/>
      <c r="B53" s="524"/>
      <c r="C53" s="569"/>
      <c r="D53" s="569"/>
      <c r="E53" s="569"/>
      <c r="F53" s="524"/>
      <c r="G53" s="524"/>
      <c r="H53" s="524"/>
      <c r="I53" s="524"/>
      <c r="J53" s="524"/>
      <c r="K53" s="524"/>
      <c r="L53" s="524"/>
      <c r="M53" s="139"/>
    </row>
    <row r="54" spans="1:14" ht="12" customHeight="1">
      <c r="A54" s="520"/>
      <c r="B54" s="524"/>
      <c r="C54" s="569"/>
      <c r="D54" s="569"/>
      <c r="E54" s="569"/>
      <c r="F54" s="569"/>
      <c r="G54" s="569"/>
      <c r="H54" s="569"/>
      <c r="I54" s="569"/>
      <c r="J54" s="524"/>
      <c r="K54" s="524"/>
      <c r="L54" s="144" t="s">
        <v>559</v>
      </c>
      <c r="M54" s="139"/>
    </row>
    <row r="55" spans="1:14" ht="12.95" customHeight="1">
      <c r="A55" s="520"/>
      <c r="B55" s="896" t="s">
        <v>625</v>
      </c>
      <c r="C55" s="887"/>
      <c r="D55" s="887"/>
      <c r="E55" s="887"/>
      <c r="F55" s="887">
        <v>2428</v>
      </c>
      <c r="G55" s="887">
        <v>4523</v>
      </c>
      <c r="H55" s="887">
        <v>8985</v>
      </c>
      <c r="I55" s="887">
        <v>2036</v>
      </c>
      <c r="J55" s="897">
        <v>4567</v>
      </c>
      <c r="K55" s="897">
        <v>4400</v>
      </c>
      <c r="L55" s="890">
        <v>-3.6731907241251305</v>
      </c>
      <c r="M55" s="139"/>
    </row>
    <row r="56" spans="1:14" ht="12.95" customHeight="1">
      <c r="A56" s="520"/>
      <c r="B56" s="898" t="s">
        <v>626</v>
      </c>
      <c r="C56" s="894"/>
      <c r="D56" s="894"/>
      <c r="E56" s="894"/>
      <c r="F56" s="894">
        <v>5299</v>
      </c>
      <c r="G56" s="894">
        <v>5037</v>
      </c>
      <c r="H56" s="894">
        <v>5334</v>
      </c>
      <c r="I56" s="894">
        <v>4959</v>
      </c>
      <c r="J56" s="899">
        <v>4626</v>
      </c>
      <c r="K56" s="899">
        <v>4701</v>
      </c>
      <c r="L56" s="895">
        <v>1.6347306316896848</v>
      </c>
      <c r="M56" s="139"/>
    </row>
    <row r="57" spans="1:14" ht="15" customHeight="1">
      <c r="A57" s="520"/>
      <c r="B57" s="525"/>
      <c r="C57" s="521"/>
      <c r="D57" s="521"/>
      <c r="E57" s="521"/>
      <c r="F57" s="521"/>
      <c r="G57" s="520"/>
      <c r="H57" s="521"/>
      <c r="I57" s="520"/>
      <c r="J57" s="520"/>
      <c r="K57" s="520"/>
      <c r="L57" s="520"/>
      <c r="M57" s="520"/>
    </row>
    <row r="58" spans="1:14" ht="4.5" customHeight="1">
      <c r="A58" s="520"/>
      <c r="B58" s="525"/>
      <c r="C58" s="521"/>
      <c r="D58" s="521"/>
      <c r="E58" s="521"/>
      <c r="F58" s="521"/>
      <c r="G58" s="520"/>
      <c r="H58" s="521"/>
      <c r="I58" s="520"/>
      <c r="J58" s="520"/>
      <c r="K58" s="520"/>
      <c r="L58" s="520"/>
      <c r="M58" s="520"/>
    </row>
    <row r="59" spans="1:14" ht="15" customHeight="1">
      <c r="A59" s="517"/>
      <c r="B59" s="517"/>
      <c r="C59" s="546"/>
      <c r="D59" s="546"/>
      <c r="E59" s="546"/>
      <c r="F59" s="546"/>
      <c r="G59" s="517"/>
      <c r="H59" s="546"/>
      <c r="I59" s="517"/>
      <c r="J59" s="517"/>
      <c r="K59" s="517"/>
      <c r="L59" s="517"/>
      <c r="M59" s="517"/>
    </row>
    <row r="60" spans="1:14" ht="13.5" customHeight="1">
      <c r="A60" s="517"/>
      <c r="B60" s="517"/>
      <c r="C60" s="546"/>
      <c r="D60" s="546"/>
      <c r="E60" s="546"/>
      <c r="F60" s="546"/>
      <c r="G60" s="517"/>
      <c r="H60" s="546"/>
      <c r="I60" s="517"/>
      <c r="J60" s="517"/>
      <c r="K60" s="517"/>
      <c r="L60" s="517"/>
      <c r="M60" s="517"/>
    </row>
    <row r="61" spans="1:14" ht="15" customHeight="1">
      <c r="A61" s="517"/>
      <c r="B61" s="517"/>
      <c r="C61" s="546"/>
      <c r="D61" s="546"/>
      <c r="E61" s="546"/>
      <c r="F61" s="546"/>
      <c r="G61" s="517"/>
      <c r="H61" s="546"/>
      <c r="I61" s="517"/>
      <c r="J61" s="517"/>
      <c r="K61" s="517"/>
      <c r="L61" s="517"/>
      <c r="M61" s="517"/>
    </row>
    <row r="62" spans="1:14" ht="12.75" customHeight="1">
      <c r="A62" s="87"/>
      <c r="B62" s="87"/>
      <c r="C62" s="86"/>
      <c r="D62" s="86"/>
      <c r="E62" s="86"/>
      <c r="F62" s="86"/>
      <c r="G62" s="87"/>
      <c r="H62" s="86"/>
      <c r="I62" s="87"/>
      <c r="J62" s="87"/>
      <c r="K62" s="87"/>
      <c r="L62" s="87"/>
      <c r="M62" s="87"/>
      <c r="N62" s="50"/>
    </row>
    <row r="63" spans="1:14" ht="15" customHeight="1">
      <c r="C63" s="36"/>
      <c r="D63" s="45"/>
      <c r="E63" s="44"/>
      <c r="F63" s="44"/>
      <c r="G63" s="44"/>
      <c r="H63" s="41"/>
      <c r="I63" s="41"/>
      <c r="J63" s="41"/>
      <c r="K63" s="41"/>
      <c r="L63" s="52"/>
      <c r="M63" s="52"/>
    </row>
  </sheetData>
  <sheetProtection algorithmName="SHA-512" hashValue="Eh61wann1ME3+NnyNqDWUWGraZ7nRCB092DmP0iImABg5fQRzPnG86R1t1+z/rOsUnaZzqKBNELW2BH3RvnB7A==" saltValue="1ni2B+/iK4swZlOjEJtG8A==" spinCount="100000" sheet="1" objects="1" scenarios="1" autoFilter="0"/>
  <mergeCells count="7">
    <mergeCell ref="J6:J7"/>
    <mergeCell ref="K6:K7"/>
    <mergeCell ref="B5:E7"/>
    <mergeCell ref="F6:F7"/>
    <mergeCell ref="G6:G7"/>
    <mergeCell ref="H6:H7"/>
    <mergeCell ref="I6:I7"/>
  </mergeCells>
  <phoneticPr fontId="22"/>
  <printOptions horizontalCentered="1" verticalCentered="1"/>
  <pageMargins left="0" right="0" top="0" bottom="0" header="0" footer="0"/>
  <pageSetup paperSize="9" scale="7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71"/>
  <sheetViews>
    <sheetView view="pageBreakPreview" zoomScaleNormal="85" zoomScaleSheetLayoutView="100" workbookViewId="0">
      <selection activeCell="R8" sqref="R8"/>
    </sheetView>
  </sheetViews>
  <sheetFormatPr defaultColWidth="9.140625" defaultRowHeight="12"/>
  <cols>
    <col min="1" max="1" width="10.140625" style="11" customWidth="1"/>
    <col min="2" max="2" width="2.85546875" style="11" customWidth="1"/>
    <col min="3" max="3" width="5" style="9" customWidth="1"/>
    <col min="4" max="4" width="2.5703125" style="11" customWidth="1"/>
    <col min="5" max="6" width="9.140625" style="11"/>
    <col min="7" max="7" width="9.140625" style="11" customWidth="1"/>
    <col min="8" max="8" width="9.140625" style="11"/>
    <col min="9" max="10" width="11.140625" style="11" customWidth="1"/>
    <col min="11" max="11" width="12.85546875" style="11" customWidth="1"/>
    <col min="12" max="13" width="2.5703125" style="11" customWidth="1"/>
    <col min="14" max="14" width="67.140625" style="11" customWidth="1"/>
    <col min="15" max="15" width="10.5703125" style="11" customWidth="1"/>
    <col min="16" max="16" width="4.85546875" style="11" customWidth="1"/>
    <col min="17" max="18" width="8.140625" style="11" customWidth="1"/>
    <col min="19" max="19" width="7.5703125" style="11" customWidth="1"/>
    <col min="20" max="16384" width="9.140625" style="11"/>
  </cols>
  <sheetData>
    <row r="1" spans="1:15" ht="54" customHeight="1">
      <c r="A1" s="54"/>
      <c r="B1" s="54"/>
      <c r="C1" s="56"/>
      <c r="D1" s="54"/>
      <c r="E1" s="54"/>
      <c r="F1" s="54"/>
      <c r="G1" s="54"/>
      <c r="H1" s="54"/>
      <c r="I1" s="54"/>
      <c r="J1" s="54"/>
      <c r="K1" s="54"/>
      <c r="L1" s="54"/>
      <c r="M1" s="54"/>
      <c r="N1" s="54"/>
      <c r="O1" s="54"/>
    </row>
    <row r="2" spans="1:15" ht="15" customHeight="1">
      <c r="A2" s="58"/>
      <c r="B2" s="58"/>
      <c r="C2" s="59"/>
      <c r="D2" s="58"/>
      <c r="E2" s="58"/>
      <c r="F2" s="54"/>
      <c r="G2" s="54"/>
      <c r="H2" s="54"/>
      <c r="I2" s="54"/>
      <c r="J2" s="54"/>
      <c r="K2" s="54"/>
      <c r="L2" s="54"/>
      <c r="M2" s="54"/>
      <c r="N2" s="54"/>
      <c r="O2" s="54"/>
    </row>
    <row r="3" spans="1:15" ht="48" customHeight="1">
      <c r="A3" s="54"/>
      <c r="B3" s="54"/>
      <c r="C3" s="56"/>
      <c r="D3" s="54"/>
      <c r="E3" s="54"/>
      <c r="F3" s="54"/>
      <c r="G3" s="54"/>
      <c r="H3" s="54"/>
      <c r="I3" s="54"/>
      <c r="J3" s="54"/>
      <c r="K3" s="54"/>
      <c r="L3" s="54"/>
      <c r="M3" s="54"/>
      <c r="N3" s="54"/>
      <c r="O3" s="54"/>
    </row>
    <row r="4" spans="1:15" s="10" customFormat="1" ht="15" customHeight="1">
      <c r="A4" s="54"/>
      <c r="B4" s="61" t="s">
        <v>11</v>
      </c>
      <c r="C4" s="56"/>
      <c r="D4" s="54"/>
      <c r="E4" s="54"/>
      <c r="F4" s="54"/>
      <c r="G4" s="54"/>
      <c r="H4" s="54"/>
      <c r="I4" s="54"/>
      <c r="J4" s="54"/>
      <c r="K4" s="54"/>
      <c r="L4" s="54"/>
      <c r="M4" s="54"/>
      <c r="N4" s="54"/>
      <c r="O4" s="54"/>
    </row>
    <row r="5" spans="1:15" s="10" customFormat="1" ht="12.75" customHeight="1">
      <c r="A5" s="54"/>
      <c r="B5" s="54"/>
      <c r="C5" s="56"/>
      <c r="D5" s="54"/>
      <c r="E5" s="54"/>
      <c r="F5" s="54"/>
      <c r="G5" s="54"/>
      <c r="H5" s="54"/>
      <c r="I5" s="54"/>
      <c r="J5" s="54"/>
      <c r="K5" s="54"/>
      <c r="L5" s="54"/>
      <c r="M5" s="57"/>
      <c r="N5" s="57"/>
      <c r="O5" s="55"/>
    </row>
    <row r="6" spans="1:15" s="10" customFormat="1" ht="15" customHeight="1">
      <c r="A6" s="54"/>
      <c r="B6" s="54"/>
      <c r="C6" s="60" t="s">
        <v>31</v>
      </c>
      <c r="D6" s="54" t="s">
        <v>87</v>
      </c>
      <c r="E6" s="54"/>
      <c r="F6" s="54"/>
      <c r="G6" s="54"/>
      <c r="H6" s="54"/>
      <c r="I6" s="54"/>
      <c r="J6" s="54"/>
      <c r="K6" s="54"/>
      <c r="L6" s="57"/>
      <c r="M6" s="54"/>
      <c r="N6" s="57"/>
      <c r="O6" s="54"/>
    </row>
    <row r="7" spans="1:15" s="10" customFormat="1" ht="15" customHeight="1">
      <c r="A7" s="54"/>
      <c r="B7" s="54"/>
      <c r="C7" s="60" t="s">
        <v>32</v>
      </c>
      <c r="D7" s="54" t="s">
        <v>88</v>
      </c>
      <c r="E7" s="54"/>
      <c r="F7" s="54"/>
      <c r="G7" s="54"/>
      <c r="H7" s="54"/>
      <c r="I7" s="54"/>
      <c r="J7" s="54"/>
      <c r="K7" s="54"/>
      <c r="L7" s="54"/>
      <c r="M7" s="54"/>
      <c r="N7" s="57"/>
      <c r="O7" s="54"/>
    </row>
    <row r="8" spans="1:15" s="10" customFormat="1" ht="15" customHeight="1">
      <c r="A8" s="54"/>
      <c r="B8" s="54"/>
      <c r="C8" s="60" t="s">
        <v>33</v>
      </c>
      <c r="D8" s="54" t="s">
        <v>89</v>
      </c>
      <c r="E8" s="54"/>
      <c r="F8" s="54"/>
      <c r="G8" s="54"/>
      <c r="H8" s="54"/>
      <c r="I8" s="54"/>
      <c r="J8" s="54"/>
      <c r="K8" s="54"/>
      <c r="L8" s="57"/>
      <c r="M8" s="54"/>
      <c r="N8" s="57"/>
      <c r="O8" s="54"/>
    </row>
    <row r="9" spans="1:15" s="10" customFormat="1" ht="15" customHeight="1">
      <c r="A9" s="54"/>
      <c r="B9" s="54"/>
      <c r="C9" s="60" t="s">
        <v>34</v>
      </c>
      <c r="D9" s="54" t="s">
        <v>90</v>
      </c>
      <c r="E9" s="54"/>
      <c r="F9" s="54"/>
      <c r="G9" s="54"/>
      <c r="H9" s="54"/>
      <c r="I9" s="54"/>
      <c r="J9" s="54"/>
      <c r="K9" s="54"/>
      <c r="L9" s="57"/>
      <c r="M9" s="54"/>
      <c r="N9" s="57"/>
      <c r="O9" s="55"/>
    </row>
    <row r="10" spans="1:15" s="10" customFormat="1" ht="15" customHeight="1">
      <c r="A10" s="54"/>
      <c r="B10" s="54"/>
      <c r="C10" s="60" t="s">
        <v>35</v>
      </c>
      <c r="D10" s="54" t="s">
        <v>28</v>
      </c>
      <c r="E10" s="54"/>
      <c r="F10" s="54"/>
      <c r="G10" s="54"/>
      <c r="H10" s="54"/>
      <c r="I10" s="54"/>
      <c r="J10" s="54"/>
      <c r="K10" s="54"/>
      <c r="L10" s="57"/>
      <c r="M10" s="54"/>
      <c r="N10" s="57"/>
      <c r="O10" s="55"/>
    </row>
    <row r="11" spans="1:15" s="10" customFormat="1" ht="15" customHeight="1">
      <c r="A11" s="54"/>
      <c r="B11" s="54"/>
      <c r="C11" s="60"/>
      <c r="D11" s="54" t="s">
        <v>109</v>
      </c>
      <c r="E11" s="54"/>
      <c r="F11" s="54"/>
      <c r="G11" s="54"/>
      <c r="H11" s="54"/>
      <c r="I11" s="54"/>
      <c r="J11" s="54"/>
      <c r="K11" s="54"/>
      <c r="L11" s="57"/>
      <c r="M11" s="54"/>
      <c r="N11" s="57"/>
      <c r="O11" s="55"/>
    </row>
    <row r="12" spans="1:15" s="10" customFormat="1" ht="15" customHeight="1">
      <c r="A12" s="54"/>
      <c r="B12" s="54"/>
      <c r="C12" s="60" t="s">
        <v>36</v>
      </c>
      <c r="D12" s="54" t="s">
        <v>91</v>
      </c>
      <c r="E12" s="54"/>
      <c r="F12" s="54"/>
      <c r="G12" s="54"/>
      <c r="H12" s="54"/>
      <c r="I12" s="54"/>
      <c r="J12" s="54"/>
      <c r="K12" s="54"/>
      <c r="L12" s="57"/>
      <c r="M12" s="54"/>
      <c r="N12" s="57"/>
      <c r="O12" s="55"/>
    </row>
    <row r="13" spans="1:15" s="10" customFormat="1" ht="15" customHeight="1">
      <c r="A13" s="54"/>
      <c r="B13" s="54"/>
      <c r="C13" s="60" t="s">
        <v>4</v>
      </c>
      <c r="D13" s="54" t="s">
        <v>478</v>
      </c>
      <c r="E13" s="54"/>
      <c r="F13" s="54"/>
      <c r="G13" s="54"/>
      <c r="H13" s="54"/>
      <c r="I13" s="54"/>
      <c r="J13" s="54"/>
      <c r="K13" s="54"/>
      <c r="L13" s="57"/>
      <c r="M13" s="54"/>
      <c r="N13" s="57"/>
      <c r="O13" s="55"/>
    </row>
    <row r="14" spans="1:15" s="10" customFormat="1" ht="15" customHeight="1">
      <c r="A14" s="54"/>
      <c r="B14" s="54"/>
      <c r="C14" s="60" t="s">
        <v>38</v>
      </c>
      <c r="D14" s="54" t="s">
        <v>92</v>
      </c>
      <c r="E14" s="54"/>
      <c r="F14" s="54"/>
      <c r="G14" s="54"/>
      <c r="H14" s="54"/>
      <c r="I14" s="54"/>
      <c r="J14" s="54"/>
      <c r="K14" s="54"/>
      <c r="L14" s="57"/>
      <c r="M14" s="54"/>
      <c r="N14" s="57"/>
      <c r="O14" s="55"/>
    </row>
    <row r="15" spans="1:15" s="10" customFormat="1" ht="15" customHeight="1">
      <c r="A15" s="54"/>
      <c r="B15" s="54"/>
      <c r="C15" s="60"/>
      <c r="D15" s="54" t="s">
        <v>50</v>
      </c>
      <c r="E15" s="54"/>
      <c r="F15" s="54"/>
      <c r="G15" s="54"/>
      <c r="H15" s="54"/>
      <c r="I15" s="54"/>
      <c r="J15" s="54"/>
      <c r="K15" s="54"/>
      <c r="L15" s="57"/>
      <c r="M15" s="54"/>
      <c r="N15" s="57"/>
      <c r="O15" s="55"/>
    </row>
    <row r="16" spans="1:15" s="10" customFormat="1" ht="15" customHeight="1">
      <c r="A16" s="54"/>
      <c r="B16" s="54"/>
      <c r="C16" s="60" t="s">
        <v>39</v>
      </c>
      <c r="D16" s="54" t="s">
        <v>93</v>
      </c>
      <c r="E16" s="54"/>
      <c r="F16" s="54"/>
      <c r="G16" s="54"/>
      <c r="H16" s="54"/>
      <c r="I16" s="54"/>
      <c r="J16" s="54"/>
      <c r="K16" s="54"/>
      <c r="L16" s="57"/>
      <c r="M16" s="54"/>
      <c r="N16" s="57"/>
      <c r="O16" s="55"/>
    </row>
    <row r="17" spans="1:15" s="10" customFormat="1" ht="15" customHeight="1">
      <c r="A17" s="54"/>
      <c r="B17" s="54"/>
      <c r="C17" s="60" t="s">
        <v>40</v>
      </c>
      <c r="D17" s="54" t="s">
        <v>94</v>
      </c>
      <c r="E17" s="54"/>
      <c r="F17" s="54"/>
      <c r="G17" s="54"/>
      <c r="H17" s="54"/>
      <c r="I17" s="54"/>
      <c r="J17" s="54"/>
      <c r="K17" s="54"/>
      <c r="L17" s="57"/>
      <c r="M17" s="54"/>
      <c r="N17" s="57"/>
      <c r="O17" s="54"/>
    </row>
    <row r="18" spans="1:15" s="10" customFormat="1" ht="15" customHeight="1">
      <c r="A18" s="54"/>
      <c r="B18" s="54"/>
      <c r="C18" s="60" t="s">
        <v>41</v>
      </c>
      <c r="D18" s="54" t="s">
        <v>49</v>
      </c>
      <c r="E18" s="54"/>
      <c r="F18" s="54"/>
      <c r="G18" s="54"/>
      <c r="H18" s="54"/>
      <c r="I18" s="54"/>
      <c r="J18" s="54"/>
      <c r="K18" s="54"/>
      <c r="L18" s="57"/>
      <c r="M18" s="54"/>
      <c r="N18" s="57"/>
      <c r="O18" s="55"/>
    </row>
    <row r="19" spans="1:15" s="10" customFormat="1" ht="15" customHeight="1">
      <c r="A19" s="54"/>
      <c r="B19" s="54"/>
      <c r="C19" s="60" t="s">
        <v>42</v>
      </c>
      <c r="D19" s="54" t="s">
        <v>482</v>
      </c>
      <c r="E19" s="54"/>
      <c r="F19" s="54"/>
      <c r="G19" s="54"/>
      <c r="H19" s="54"/>
      <c r="I19" s="54"/>
      <c r="J19" s="54"/>
      <c r="K19" s="54"/>
      <c r="L19" s="57"/>
      <c r="M19" s="54"/>
      <c r="N19" s="57"/>
      <c r="O19" s="55"/>
    </row>
    <row r="20" spans="1:15" s="10" customFormat="1" ht="15" customHeight="1">
      <c r="A20" s="54"/>
      <c r="B20" s="54"/>
      <c r="C20" s="56"/>
      <c r="D20" s="54"/>
      <c r="E20" s="54"/>
      <c r="F20" s="54"/>
      <c r="G20" s="54"/>
      <c r="H20" s="54"/>
      <c r="I20" s="54"/>
      <c r="J20" s="54"/>
      <c r="K20" s="54"/>
      <c r="L20" s="57"/>
      <c r="M20" s="57"/>
      <c r="N20" s="57"/>
      <c r="O20" s="55"/>
    </row>
    <row r="21" spans="1:15" s="10" customFormat="1" ht="15" customHeight="1">
      <c r="A21" s="54"/>
      <c r="B21" s="54"/>
      <c r="C21" s="56"/>
      <c r="D21" s="54"/>
      <c r="E21" s="54"/>
      <c r="F21" s="54"/>
      <c r="G21" s="54"/>
      <c r="H21" s="54"/>
      <c r="I21" s="54"/>
      <c r="J21" s="54"/>
      <c r="K21" s="54"/>
      <c r="L21" s="57"/>
      <c r="M21" s="57"/>
      <c r="N21" s="57"/>
      <c r="O21" s="55"/>
    </row>
    <row r="22" spans="1:15" s="10" customFormat="1" ht="12.95" customHeight="1">
      <c r="A22" s="54"/>
      <c r="B22" s="563" t="s">
        <v>642</v>
      </c>
      <c r="C22" s="146"/>
      <c r="D22" s="139"/>
      <c r="E22" s="139"/>
      <c r="F22" s="139"/>
      <c r="G22" s="139"/>
      <c r="H22" s="139"/>
      <c r="I22" s="139"/>
      <c r="J22" s="139"/>
      <c r="K22" s="139"/>
      <c r="L22" s="564"/>
      <c r="M22" s="564"/>
      <c r="N22" s="564"/>
      <c r="O22" s="162"/>
    </row>
    <row r="23" spans="1:15" s="10" customFormat="1" ht="12.95" customHeight="1">
      <c r="A23" s="54"/>
      <c r="B23" s="139"/>
      <c r="C23" s="146"/>
      <c r="D23" s="139"/>
      <c r="E23" s="139"/>
      <c r="F23" s="139"/>
      <c r="G23" s="139"/>
      <c r="H23" s="139"/>
      <c r="I23" s="139"/>
      <c r="J23" s="139"/>
      <c r="K23" s="139"/>
      <c r="L23" s="564"/>
      <c r="M23" s="564"/>
      <c r="N23" s="564"/>
      <c r="O23" s="162"/>
    </row>
    <row r="24" spans="1:15" s="10" customFormat="1" ht="12.95" customHeight="1">
      <c r="A24" s="54"/>
      <c r="B24" s="139"/>
      <c r="C24" s="565" t="s">
        <v>29</v>
      </c>
      <c r="D24" s="1263" t="s">
        <v>485</v>
      </c>
      <c r="E24" s="1263"/>
      <c r="F24" s="1263"/>
      <c r="G24" s="1263"/>
      <c r="H24" s="1263"/>
      <c r="I24" s="1263"/>
      <c r="J24" s="1263"/>
      <c r="K24" s="1263"/>
      <c r="L24" s="1263"/>
      <c r="M24" s="1263"/>
      <c r="N24" s="1263"/>
      <c r="O24" s="1263"/>
    </row>
    <row r="25" spans="1:15" s="10" customFormat="1" ht="12.95" customHeight="1">
      <c r="A25" s="54"/>
      <c r="B25" s="139"/>
      <c r="C25" s="565" t="s">
        <v>32</v>
      </c>
      <c r="D25" s="1263" t="s">
        <v>486</v>
      </c>
      <c r="E25" s="1263"/>
      <c r="F25" s="1263"/>
      <c r="G25" s="1263"/>
      <c r="H25" s="1263"/>
      <c r="I25" s="1263"/>
      <c r="J25" s="1263"/>
      <c r="K25" s="1263"/>
      <c r="L25" s="1263"/>
      <c r="M25" s="1263"/>
      <c r="N25" s="1263"/>
      <c r="O25" s="1263"/>
    </row>
    <row r="26" spans="1:15" s="10" customFormat="1" ht="12.95" customHeight="1">
      <c r="A26" s="54"/>
      <c r="B26" s="139"/>
      <c r="C26" s="565" t="s">
        <v>33</v>
      </c>
      <c r="D26" s="1263" t="s">
        <v>325</v>
      </c>
      <c r="E26" s="1263"/>
      <c r="F26" s="1263"/>
      <c r="G26" s="1263"/>
      <c r="H26" s="1263"/>
      <c r="I26" s="1263"/>
      <c r="J26" s="1263"/>
      <c r="K26" s="1263"/>
      <c r="L26" s="1263"/>
      <c r="M26" s="1263"/>
      <c r="N26" s="1263"/>
      <c r="O26" s="1263"/>
    </row>
    <row r="27" spans="1:15" s="10" customFormat="1" ht="12.95" customHeight="1">
      <c r="A27" s="54"/>
      <c r="B27" s="139"/>
      <c r="C27" s="565" t="s">
        <v>34</v>
      </c>
      <c r="D27" s="1263" t="s">
        <v>326</v>
      </c>
      <c r="E27" s="1263"/>
      <c r="F27" s="1263"/>
      <c r="G27" s="1263"/>
      <c r="H27" s="1263"/>
      <c r="I27" s="1263"/>
      <c r="J27" s="1263"/>
      <c r="K27" s="1263"/>
      <c r="L27" s="1263"/>
      <c r="M27" s="1263"/>
      <c r="N27" s="1263"/>
      <c r="O27" s="1263"/>
    </row>
    <row r="28" spans="1:15" s="10" customFormat="1" ht="12.95" customHeight="1">
      <c r="A28" s="54"/>
      <c r="B28" s="139"/>
      <c r="C28" s="565" t="s">
        <v>35</v>
      </c>
      <c r="D28" s="1263" t="s">
        <v>783</v>
      </c>
      <c r="E28" s="1263"/>
      <c r="F28" s="1263"/>
      <c r="G28" s="1263"/>
      <c r="H28" s="1263"/>
      <c r="I28" s="1263"/>
      <c r="J28" s="1263"/>
      <c r="K28" s="1263"/>
      <c r="L28" s="1263"/>
      <c r="M28" s="1263"/>
      <c r="N28" s="1263"/>
      <c r="O28" s="1263"/>
    </row>
    <row r="29" spans="1:15" s="10" customFormat="1" ht="12.95" customHeight="1">
      <c r="A29" s="54"/>
      <c r="B29" s="139"/>
      <c r="C29" s="565"/>
      <c r="D29" s="139" t="s">
        <v>782</v>
      </c>
      <c r="E29" s="564"/>
      <c r="F29" s="564"/>
      <c r="G29" s="564"/>
      <c r="H29" s="564"/>
      <c r="I29" s="564"/>
      <c r="J29" s="564"/>
      <c r="K29" s="564"/>
      <c r="L29" s="564"/>
      <c r="M29" s="564"/>
      <c r="N29" s="564"/>
      <c r="O29" s="564"/>
    </row>
    <row r="30" spans="1:15" s="10" customFormat="1" ht="12.95" customHeight="1">
      <c r="A30" s="54"/>
      <c r="B30" s="139"/>
      <c r="C30" s="565" t="s">
        <v>36</v>
      </c>
      <c r="D30" s="1263" t="s">
        <v>480</v>
      </c>
      <c r="E30" s="1263"/>
      <c r="F30" s="1263"/>
      <c r="G30" s="1263"/>
      <c r="H30" s="1263"/>
      <c r="I30" s="1263"/>
      <c r="J30" s="1263"/>
      <c r="K30" s="1263"/>
      <c r="L30" s="1263"/>
      <c r="M30" s="1263"/>
      <c r="N30" s="1263"/>
      <c r="O30" s="1263"/>
    </row>
    <row r="31" spans="1:15" s="10" customFormat="1" ht="12.95" customHeight="1">
      <c r="A31" s="54"/>
      <c r="B31" s="139"/>
      <c r="C31" s="565" t="s">
        <v>37</v>
      </c>
      <c r="D31" s="1263" t="s">
        <v>481</v>
      </c>
      <c r="E31" s="1263"/>
      <c r="F31" s="1263"/>
      <c r="G31" s="1263"/>
      <c r="H31" s="1263"/>
      <c r="I31" s="1263"/>
      <c r="J31" s="1263"/>
      <c r="K31" s="1263"/>
      <c r="L31" s="1263"/>
      <c r="M31" s="1263"/>
      <c r="N31" s="1263"/>
      <c r="O31" s="1263"/>
    </row>
    <row r="32" spans="1:15" s="10" customFormat="1" ht="12.95" customHeight="1">
      <c r="A32" s="54"/>
      <c r="B32" s="139"/>
      <c r="C32" s="565" t="s">
        <v>38</v>
      </c>
      <c r="D32" s="1263" t="s">
        <v>327</v>
      </c>
      <c r="E32" s="1263"/>
      <c r="F32" s="1263"/>
      <c r="G32" s="1263"/>
      <c r="H32" s="1263"/>
      <c r="I32" s="1263"/>
      <c r="J32" s="1263"/>
      <c r="K32" s="1263"/>
      <c r="L32" s="1263"/>
      <c r="M32" s="1263"/>
      <c r="N32" s="1263"/>
      <c r="O32" s="1263"/>
    </row>
    <row r="33" spans="1:15" s="10" customFormat="1" ht="12.95" customHeight="1">
      <c r="A33" s="54"/>
      <c r="B33" s="139"/>
      <c r="C33" s="565"/>
      <c r="D33" s="139" t="s">
        <v>51</v>
      </c>
      <c r="E33" s="564"/>
      <c r="F33" s="564"/>
      <c r="G33" s="564"/>
      <c r="H33" s="564"/>
      <c r="I33" s="564"/>
      <c r="J33" s="564"/>
      <c r="K33" s="564"/>
      <c r="L33" s="564"/>
      <c r="M33" s="564"/>
      <c r="N33" s="564"/>
      <c r="O33" s="564"/>
    </row>
    <row r="34" spans="1:15" s="10" customFormat="1" ht="12.95" customHeight="1">
      <c r="A34" s="54"/>
      <c r="B34" s="139"/>
      <c r="C34" s="565" t="s">
        <v>39</v>
      </c>
      <c r="D34" s="1263" t="s">
        <v>328</v>
      </c>
      <c r="E34" s="1263"/>
      <c r="F34" s="1263"/>
      <c r="G34" s="1263"/>
      <c r="H34" s="1263"/>
      <c r="I34" s="1263"/>
      <c r="J34" s="1263"/>
      <c r="K34" s="1263"/>
      <c r="L34" s="1263"/>
      <c r="M34" s="1263"/>
      <c r="N34" s="1263"/>
      <c r="O34" s="1263"/>
    </row>
    <row r="35" spans="1:15" s="10" customFormat="1" ht="12.95" customHeight="1">
      <c r="A35" s="54"/>
      <c r="B35" s="139"/>
      <c r="C35" s="565" t="s">
        <v>40</v>
      </c>
      <c r="D35" s="1263" t="s">
        <v>479</v>
      </c>
      <c r="E35" s="1263"/>
      <c r="F35" s="1263"/>
      <c r="G35" s="1263"/>
      <c r="H35" s="1263"/>
      <c r="I35" s="1263"/>
      <c r="J35" s="1263"/>
      <c r="K35" s="1263"/>
      <c r="L35" s="1263"/>
      <c r="M35" s="1263"/>
      <c r="N35" s="1263"/>
      <c r="O35" s="1263"/>
    </row>
    <row r="36" spans="1:15" s="10" customFormat="1" ht="12.95" customHeight="1">
      <c r="A36" s="54"/>
      <c r="B36" s="139"/>
      <c r="C36" s="565" t="s">
        <v>41</v>
      </c>
      <c r="D36" s="1263" t="s">
        <v>329</v>
      </c>
      <c r="E36" s="1263"/>
      <c r="F36" s="1263"/>
      <c r="G36" s="1263"/>
      <c r="H36" s="1263"/>
      <c r="I36" s="1263"/>
      <c r="J36" s="1263"/>
      <c r="K36" s="1263"/>
      <c r="L36" s="1263"/>
      <c r="M36" s="1263"/>
      <c r="N36" s="1263"/>
      <c r="O36" s="1263"/>
    </row>
    <row r="37" spans="1:15" s="10" customFormat="1" ht="12.95" customHeight="1">
      <c r="A37" s="54"/>
      <c r="B37" s="139"/>
      <c r="C37" s="565" t="s">
        <v>42</v>
      </c>
      <c r="D37" s="1263" t="s">
        <v>487</v>
      </c>
      <c r="E37" s="1263"/>
      <c r="F37" s="1263"/>
      <c r="G37" s="1263"/>
      <c r="H37" s="1263"/>
      <c r="I37" s="1263"/>
      <c r="J37" s="1263"/>
      <c r="K37" s="1263"/>
      <c r="L37" s="1263"/>
      <c r="M37" s="1263"/>
      <c r="N37" s="1263"/>
      <c r="O37" s="1263"/>
    </row>
    <row r="38" spans="1:15" ht="12.95" customHeight="1">
      <c r="A38" s="54"/>
      <c r="B38" s="54"/>
      <c r="C38" s="56"/>
      <c r="D38" s="54"/>
      <c r="E38" s="54"/>
      <c r="F38" s="54"/>
      <c r="G38" s="54"/>
      <c r="H38" s="54"/>
      <c r="I38" s="54"/>
      <c r="J38" s="54"/>
      <c r="K38" s="54"/>
      <c r="L38" s="54"/>
      <c r="M38" s="54"/>
      <c r="N38" s="54"/>
      <c r="O38" s="54"/>
    </row>
    <row r="39" spans="1:15" ht="12.95" customHeight="1">
      <c r="A39" s="54"/>
      <c r="B39" s="54"/>
      <c r="C39" s="56"/>
      <c r="D39" s="54"/>
      <c r="E39" s="54"/>
      <c r="F39" s="54"/>
      <c r="G39" s="54"/>
      <c r="H39" s="54"/>
      <c r="I39" s="54"/>
      <c r="J39" s="54"/>
      <c r="K39" s="54"/>
      <c r="L39" s="54"/>
      <c r="M39" s="54"/>
      <c r="N39" s="54"/>
      <c r="O39" s="54"/>
    </row>
    <row r="40" spans="1:15" ht="12.95" customHeight="1">
      <c r="A40" s="54"/>
      <c r="B40" s="54"/>
      <c r="C40" s="56"/>
      <c r="D40" s="54"/>
      <c r="E40" s="54"/>
      <c r="F40" s="54"/>
      <c r="G40" s="54"/>
      <c r="H40" s="54"/>
      <c r="I40" s="54"/>
      <c r="J40" s="54"/>
      <c r="K40" s="54"/>
      <c r="L40" s="54"/>
      <c r="M40" s="54"/>
      <c r="N40" s="54"/>
      <c r="O40" s="54"/>
    </row>
    <row r="41" spans="1:15" ht="12.95" customHeight="1">
      <c r="A41" s="54"/>
      <c r="B41" s="54"/>
      <c r="C41" s="56"/>
      <c r="D41" s="54"/>
      <c r="E41" s="54"/>
      <c r="F41" s="54"/>
      <c r="G41" s="54"/>
      <c r="H41" s="54"/>
      <c r="I41" s="54"/>
      <c r="J41" s="54"/>
      <c r="K41" s="54"/>
      <c r="L41" s="54"/>
      <c r="M41" s="54"/>
      <c r="N41" s="54"/>
      <c r="O41" s="54"/>
    </row>
    <row r="42" spans="1:15" ht="12.95" customHeight="1">
      <c r="A42" s="54"/>
      <c r="B42" s="54"/>
      <c r="C42" s="56"/>
      <c r="D42" s="54"/>
      <c r="E42" s="54"/>
      <c r="F42" s="54"/>
      <c r="G42" s="54"/>
      <c r="H42" s="54"/>
      <c r="I42" s="54"/>
      <c r="J42" s="54"/>
      <c r="K42" s="54"/>
      <c r="L42" s="54"/>
      <c r="M42" s="54"/>
      <c r="N42" s="54"/>
      <c r="O42" s="54"/>
    </row>
    <row r="43" spans="1:15" ht="12.95" customHeight="1">
      <c r="A43" s="54"/>
      <c r="B43" s="54"/>
      <c r="C43" s="56"/>
      <c r="D43" s="54"/>
      <c r="E43" s="54"/>
      <c r="F43" s="54"/>
      <c r="G43" s="54"/>
      <c r="H43" s="54"/>
      <c r="I43" s="54"/>
      <c r="J43" s="54"/>
      <c r="K43" s="54"/>
      <c r="L43" s="54"/>
      <c r="M43" s="54"/>
      <c r="N43" s="54"/>
      <c r="O43" s="54"/>
    </row>
    <row r="44" spans="1:15" ht="8.25" customHeight="1">
      <c r="A44" s="54"/>
      <c r="B44" s="54"/>
      <c r="C44" s="56"/>
      <c r="D44" s="54"/>
      <c r="E44" s="54"/>
      <c r="F44" s="54"/>
      <c r="G44" s="54"/>
      <c r="H44" s="54"/>
      <c r="I44" s="54"/>
      <c r="J44" s="54"/>
      <c r="K44" s="54"/>
      <c r="L44" s="54"/>
      <c r="M44" s="54"/>
      <c r="N44" s="54"/>
      <c r="O44" s="54"/>
    </row>
    <row r="71" ht="19.5" customHeight="1"/>
  </sheetData>
  <sheetProtection algorithmName="SHA-512" hashValue="uHLkp5JEUpdaXsvARZIb1dfxzW8LLqLkgJpIDY1EYRwfJwIhEEU94jgTXg4VGso0lvv9xHsjHxNJiZVHsGvwSg==" saltValue="BXntAwqgYT2M0j6bWCM9pQ==" spinCount="100000" sheet="1" objects="1" scenarios="1" autoFilter="0"/>
  <mergeCells count="12">
    <mergeCell ref="D24:O24"/>
    <mergeCell ref="D37:O37"/>
    <mergeCell ref="D36:O36"/>
    <mergeCell ref="D35:O35"/>
    <mergeCell ref="D34:O34"/>
    <mergeCell ref="D32:O32"/>
    <mergeCell ref="D31:O31"/>
    <mergeCell ref="D30:O30"/>
    <mergeCell ref="D28:O28"/>
    <mergeCell ref="D27:O27"/>
    <mergeCell ref="D26:O26"/>
    <mergeCell ref="D25:O25"/>
  </mergeCells>
  <phoneticPr fontId="22"/>
  <printOptions horizontalCentered="1" verticalCentered="1"/>
  <pageMargins left="0" right="0" top="0" bottom="0" header="0" footer="0"/>
  <pageSetup paperSize="9" scale="77"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W81"/>
  <sheetViews>
    <sheetView view="pageBreakPreview" zoomScaleNormal="85" zoomScaleSheetLayoutView="100" workbookViewId="0"/>
  </sheetViews>
  <sheetFormatPr defaultColWidth="9.140625" defaultRowHeight="12"/>
  <cols>
    <col min="1" max="1" width="10.140625" style="11" customWidth="1"/>
    <col min="2" max="2" width="2.28515625" style="11" customWidth="1"/>
    <col min="3" max="3" width="2.28515625" style="9" customWidth="1"/>
    <col min="4" max="5" width="2.28515625" style="11" customWidth="1"/>
    <col min="6" max="8" width="9.140625" style="11"/>
    <col min="9" max="10" width="11.140625" style="11" customWidth="1"/>
    <col min="11" max="11" width="12.85546875" style="11" customWidth="1"/>
    <col min="12" max="13" width="2.5703125" style="11" customWidth="1"/>
    <col min="14" max="14" width="78.7109375" style="11" customWidth="1"/>
    <col min="15" max="15" width="10.5703125" style="11" customWidth="1"/>
    <col min="16" max="16" width="4.85546875" style="11" customWidth="1"/>
    <col min="17" max="18" width="8.140625" style="11" customWidth="1"/>
    <col min="19" max="19" width="7.5703125" style="11" customWidth="1"/>
    <col min="20" max="20" width="9.140625" style="11"/>
    <col min="21" max="21" width="13.5703125" style="11" customWidth="1"/>
    <col min="22" max="16384" width="9.140625" style="11"/>
  </cols>
  <sheetData>
    <row r="1" spans="1:21" ht="54" customHeight="1">
      <c r="A1" s="969"/>
      <c r="B1" s="54"/>
      <c r="C1" s="56"/>
      <c r="D1" s="54"/>
      <c r="E1" s="54"/>
      <c r="F1" s="54"/>
      <c r="G1" s="54"/>
      <c r="H1" s="54"/>
      <c r="I1" s="54"/>
      <c r="J1" s="54"/>
      <c r="K1" s="54"/>
      <c r="L1" s="54"/>
      <c r="M1" s="54"/>
      <c r="N1" s="54"/>
      <c r="O1" s="54"/>
    </row>
    <row r="2" spans="1:21" ht="15" customHeight="1">
      <c r="A2" s="58"/>
      <c r="B2" s="58"/>
      <c r="C2" s="59"/>
      <c r="D2" s="58"/>
      <c r="E2" s="58"/>
      <c r="F2" s="54"/>
      <c r="G2" s="54"/>
      <c r="H2" s="54"/>
      <c r="I2" s="54"/>
      <c r="J2" s="54"/>
      <c r="K2" s="54"/>
      <c r="L2" s="54"/>
      <c r="M2" s="54"/>
      <c r="N2" s="54"/>
      <c r="O2" s="54"/>
    </row>
    <row r="3" spans="1:21" ht="48" customHeight="1">
      <c r="A3" s="54"/>
      <c r="B3" s="54"/>
      <c r="C3" s="56"/>
      <c r="D3" s="54"/>
      <c r="E3" s="54"/>
      <c r="F3" s="54"/>
      <c r="G3" s="54"/>
      <c r="H3" s="54"/>
      <c r="I3" s="54"/>
      <c r="J3" s="54"/>
      <c r="K3" s="54"/>
      <c r="L3" s="54"/>
      <c r="M3" s="54"/>
      <c r="N3" s="54"/>
      <c r="O3" s="54"/>
    </row>
    <row r="4" spans="1:21" s="959" customFormat="1" ht="14.1" customHeight="1">
      <c r="A4" s="957"/>
      <c r="B4" s="970" t="s">
        <v>641</v>
      </c>
      <c r="C4" s="958"/>
      <c r="D4" s="957"/>
      <c r="E4" s="957"/>
      <c r="F4" s="957"/>
      <c r="G4" s="957"/>
      <c r="H4" s="957"/>
      <c r="I4" s="957"/>
      <c r="J4" s="957"/>
      <c r="K4" s="957"/>
      <c r="L4" s="957"/>
      <c r="M4" s="957"/>
      <c r="N4" s="957"/>
      <c r="O4" s="957"/>
    </row>
    <row r="5" spans="1:21" s="10" customFormat="1" ht="14.1" customHeight="1">
      <c r="A5" s="54"/>
      <c r="B5" s="54"/>
      <c r="C5" s="56"/>
      <c r="D5" s="54"/>
      <c r="E5" s="54"/>
      <c r="F5" s="54"/>
      <c r="G5" s="54"/>
      <c r="H5" s="54"/>
      <c r="I5" s="54"/>
      <c r="J5" s="54"/>
      <c r="K5" s="54"/>
      <c r="L5" s="54"/>
      <c r="M5" s="57"/>
      <c r="N5" s="57"/>
      <c r="O5" s="55"/>
    </row>
    <row r="6" spans="1:21" s="10" customFormat="1" ht="14.1" customHeight="1">
      <c r="A6" s="965"/>
      <c r="B6" s="965"/>
      <c r="C6" s="977" t="s">
        <v>630</v>
      </c>
      <c r="D6" s="965" t="s">
        <v>631</v>
      </c>
      <c r="E6" s="965"/>
      <c r="F6" s="965"/>
      <c r="G6" s="965"/>
      <c r="H6" s="965"/>
      <c r="I6" s="965"/>
      <c r="J6" s="965"/>
      <c r="K6" s="965"/>
      <c r="L6" s="975"/>
      <c r="M6" s="965"/>
      <c r="N6" s="975"/>
      <c r="O6" s="965"/>
      <c r="P6" s="965"/>
      <c r="Q6" s="965"/>
      <c r="R6" s="965"/>
      <c r="S6" s="965"/>
      <c r="T6" s="965"/>
      <c r="U6" s="965"/>
    </row>
    <row r="7" spans="1:21" s="33" customFormat="1" ht="14.1" customHeight="1">
      <c r="A7" s="967"/>
      <c r="B7" s="967"/>
      <c r="C7" s="978"/>
      <c r="D7" s="966"/>
      <c r="E7" s="967"/>
      <c r="F7" s="966" t="s">
        <v>771</v>
      </c>
      <c r="G7" s="967"/>
      <c r="H7" s="967"/>
      <c r="I7" s="967"/>
      <c r="J7" s="967"/>
      <c r="K7" s="967"/>
      <c r="L7" s="967"/>
      <c r="M7" s="967"/>
      <c r="N7" s="980"/>
      <c r="O7" s="967"/>
      <c r="P7" s="967"/>
      <c r="Q7" s="967"/>
      <c r="R7" s="967"/>
      <c r="S7" s="967"/>
      <c r="T7" s="967"/>
      <c r="U7" s="967"/>
    </row>
    <row r="8" spans="1:21" s="33" customFormat="1" ht="14.1" customHeight="1">
      <c r="A8" s="967"/>
      <c r="B8" s="967"/>
      <c r="C8" s="978"/>
      <c r="D8" s="966"/>
      <c r="E8" s="967"/>
      <c r="F8" s="966" t="s">
        <v>632</v>
      </c>
      <c r="G8" s="967"/>
      <c r="H8" s="967"/>
      <c r="I8" s="967"/>
      <c r="J8" s="967"/>
      <c r="K8" s="967"/>
      <c r="L8" s="980"/>
      <c r="M8" s="967"/>
      <c r="N8" s="980"/>
      <c r="O8" s="967"/>
      <c r="P8" s="967"/>
      <c r="Q8" s="967"/>
      <c r="R8" s="967"/>
      <c r="S8" s="967"/>
      <c r="T8" s="967"/>
      <c r="U8" s="967"/>
    </row>
    <row r="9" spans="1:21" s="33" customFormat="1" ht="14.1" customHeight="1">
      <c r="A9" s="967"/>
      <c r="B9" s="967"/>
      <c r="C9" s="978"/>
      <c r="D9" s="966"/>
      <c r="E9" s="967"/>
      <c r="F9" s="966" t="s">
        <v>99</v>
      </c>
      <c r="G9" s="967"/>
      <c r="H9" s="967"/>
      <c r="I9" s="967"/>
      <c r="J9" s="967"/>
      <c r="K9" s="967"/>
      <c r="L9" s="980"/>
      <c r="M9" s="967"/>
      <c r="N9" s="980"/>
      <c r="O9" s="981"/>
      <c r="P9" s="967"/>
      <c r="Q9" s="967"/>
      <c r="R9" s="967"/>
      <c r="S9" s="967"/>
      <c r="T9" s="967"/>
      <c r="U9" s="967"/>
    </row>
    <row r="10" spans="1:21" s="33" customFormat="1" ht="14.1" customHeight="1">
      <c r="A10" s="967"/>
      <c r="B10" s="967"/>
      <c r="C10" s="978"/>
      <c r="D10" s="966"/>
      <c r="E10" s="967"/>
      <c r="F10" s="966" t="s">
        <v>633</v>
      </c>
      <c r="G10" s="967"/>
      <c r="H10" s="967"/>
      <c r="I10" s="967"/>
      <c r="J10" s="967"/>
      <c r="K10" s="967"/>
      <c r="L10" s="980"/>
      <c r="M10" s="967"/>
      <c r="N10" s="980"/>
      <c r="O10" s="981"/>
      <c r="P10" s="967"/>
      <c r="Q10" s="967"/>
      <c r="R10" s="967"/>
      <c r="S10" s="967"/>
      <c r="T10" s="967"/>
      <c r="U10" s="967"/>
    </row>
    <row r="11" spans="1:21" s="33" customFormat="1" ht="14.1" customHeight="1">
      <c r="A11" s="967"/>
      <c r="B11" s="967"/>
      <c r="C11" s="978"/>
      <c r="D11" s="966"/>
      <c r="E11" s="967"/>
      <c r="F11" s="982" t="s">
        <v>644</v>
      </c>
      <c r="G11" s="967"/>
      <c r="H11" s="967"/>
      <c r="I11" s="967"/>
      <c r="J11" s="967"/>
      <c r="K11" s="967"/>
      <c r="L11" s="980"/>
      <c r="M11" s="967"/>
      <c r="N11" s="980"/>
      <c r="O11" s="981"/>
      <c r="P11" s="967"/>
      <c r="Q11" s="967"/>
      <c r="R11" s="967"/>
      <c r="S11" s="967"/>
      <c r="T11" s="967"/>
      <c r="U11" s="967"/>
    </row>
    <row r="12" spans="1:21" s="33" customFormat="1" ht="14.1" customHeight="1">
      <c r="A12" s="967"/>
      <c r="B12" s="967"/>
      <c r="C12" s="978"/>
      <c r="D12" s="966"/>
      <c r="E12" s="967"/>
      <c r="F12" s="966" t="s">
        <v>574</v>
      </c>
      <c r="G12" s="967"/>
      <c r="H12" s="967"/>
      <c r="I12" s="967"/>
      <c r="J12" s="967"/>
      <c r="K12" s="967"/>
      <c r="L12" s="980"/>
      <c r="M12" s="967"/>
      <c r="N12" s="980"/>
      <c r="O12" s="981"/>
      <c r="P12" s="967"/>
      <c r="Q12" s="967"/>
      <c r="R12" s="967"/>
      <c r="S12" s="967"/>
      <c r="T12" s="967"/>
      <c r="U12" s="967"/>
    </row>
    <row r="13" spans="1:21" s="10" customFormat="1" ht="14.1" customHeight="1">
      <c r="A13" s="965"/>
      <c r="B13" s="965"/>
      <c r="C13" s="977" t="s">
        <v>647</v>
      </c>
      <c r="D13" s="965" t="s">
        <v>648</v>
      </c>
      <c r="E13" s="965"/>
      <c r="F13" s="965"/>
      <c r="G13" s="965"/>
      <c r="H13" s="965"/>
      <c r="I13" s="965"/>
      <c r="J13" s="965"/>
      <c r="K13" s="965"/>
      <c r="L13" s="975"/>
      <c r="M13" s="965"/>
      <c r="N13" s="975"/>
      <c r="O13" s="976"/>
      <c r="P13" s="965"/>
      <c r="Q13" s="965"/>
      <c r="R13" s="965"/>
      <c r="S13" s="965"/>
      <c r="T13" s="965"/>
      <c r="U13" s="965"/>
    </row>
    <row r="14" spans="1:21" s="10" customFormat="1" ht="14.1" customHeight="1">
      <c r="A14" s="965"/>
      <c r="B14" s="965"/>
      <c r="C14" s="977"/>
      <c r="D14" s="965" t="s">
        <v>672</v>
      </c>
      <c r="E14" s="965"/>
      <c r="F14" s="965"/>
      <c r="G14" s="965"/>
      <c r="H14" s="965"/>
      <c r="I14" s="965"/>
      <c r="J14" s="965"/>
      <c r="K14" s="965"/>
      <c r="L14" s="975"/>
      <c r="M14" s="965"/>
      <c r="N14" s="975"/>
      <c r="O14" s="976"/>
      <c r="P14" s="965"/>
      <c r="Q14" s="965"/>
      <c r="R14" s="965"/>
      <c r="S14" s="965"/>
      <c r="T14" s="965"/>
      <c r="U14" s="965"/>
    </row>
    <row r="15" spans="1:21" s="10" customFormat="1" ht="14.1" customHeight="1">
      <c r="A15" s="965"/>
      <c r="B15" s="965"/>
      <c r="C15" s="977"/>
      <c r="D15" s="965"/>
      <c r="E15" s="965" t="s">
        <v>658</v>
      </c>
      <c r="F15" s="965"/>
      <c r="G15" s="965"/>
      <c r="H15" s="965"/>
      <c r="I15" s="965"/>
      <c r="J15" s="965"/>
      <c r="K15" s="965"/>
      <c r="L15" s="975"/>
      <c r="M15" s="965"/>
      <c r="N15" s="975"/>
      <c r="O15" s="976"/>
      <c r="P15" s="965"/>
      <c r="Q15" s="965"/>
      <c r="R15" s="965"/>
      <c r="S15" s="965"/>
      <c r="T15" s="965"/>
      <c r="U15" s="965"/>
    </row>
    <row r="16" spans="1:21" s="33" customFormat="1" ht="14.1" customHeight="1">
      <c r="A16" s="967"/>
      <c r="B16" s="967"/>
      <c r="C16" s="978"/>
      <c r="D16" s="967"/>
      <c r="E16" s="967"/>
      <c r="F16" s="983" t="s">
        <v>650</v>
      </c>
      <c r="G16" s="967"/>
      <c r="H16" s="967"/>
      <c r="I16" s="967"/>
      <c r="J16" s="967"/>
      <c r="K16" s="967"/>
      <c r="L16" s="980"/>
      <c r="M16" s="967"/>
      <c r="N16" s="980"/>
      <c r="O16" s="981"/>
      <c r="P16" s="967"/>
      <c r="Q16" s="967"/>
      <c r="R16" s="967"/>
      <c r="S16" s="967"/>
      <c r="T16" s="967"/>
      <c r="U16" s="967"/>
    </row>
    <row r="17" spans="1:21" s="33" customFormat="1" ht="14.1" customHeight="1">
      <c r="A17" s="967"/>
      <c r="B17" s="967"/>
      <c r="C17" s="978"/>
      <c r="D17" s="967"/>
      <c r="E17" s="965" t="s">
        <v>659</v>
      </c>
      <c r="F17" s="983"/>
      <c r="G17" s="967"/>
      <c r="H17" s="967"/>
      <c r="I17" s="967"/>
      <c r="J17" s="967"/>
      <c r="K17" s="967"/>
      <c r="L17" s="980"/>
      <c r="M17" s="967"/>
      <c r="N17" s="967"/>
      <c r="O17" s="981"/>
      <c r="P17" s="967"/>
      <c r="Q17" s="967"/>
      <c r="R17" s="967"/>
      <c r="S17" s="967"/>
      <c r="T17" s="967"/>
      <c r="U17" s="967"/>
    </row>
    <row r="18" spans="1:21" s="10" customFormat="1" ht="14.1" customHeight="1">
      <c r="A18" s="965"/>
      <c r="B18" s="965"/>
      <c r="C18" s="977"/>
      <c r="D18" s="965"/>
      <c r="E18" s="965"/>
      <c r="F18" s="986" t="s">
        <v>774</v>
      </c>
      <c r="G18" s="965"/>
      <c r="H18" s="965"/>
      <c r="I18" s="965"/>
      <c r="J18" s="965"/>
      <c r="K18" s="965"/>
      <c r="L18" s="975"/>
      <c r="M18" s="965"/>
      <c r="N18" s="975"/>
      <c r="O18" s="965"/>
      <c r="P18" s="965"/>
      <c r="Q18" s="965"/>
      <c r="R18" s="965"/>
      <c r="S18" s="965"/>
      <c r="T18" s="965"/>
      <c r="U18" s="965"/>
    </row>
    <row r="19" spans="1:21" s="33" customFormat="1" ht="14.1" customHeight="1">
      <c r="A19" s="967"/>
      <c r="B19" s="967"/>
      <c r="C19" s="978"/>
      <c r="D19" s="967"/>
      <c r="E19" s="967"/>
      <c r="F19" s="966" t="s">
        <v>775</v>
      </c>
      <c r="G19" s="967"/>
      <c r="H19" s="967"/>
      <c r="I19" s="967"/>
      <c r="J19" s="967"/>
      <c r="K19" s="967"/>
      <c r="L19" s="980"/>
      <c r="M19" s="967"/>
      <c r="N19" s="980"/>
      <c r="O19" s="981"/>
      <c r="P19" s="967"/>
      <c r="Q19" s="967"/>
      <c r="R19" s="967"/>
      <c r="S19" s="967"/>
      <c r="T19" s="967"/>
      <c r="U19" s="967"/>
    </row>
    <row r="20" spans="1:21" s="33" customFormat="1" ht="14.1" customHeight="1">
      <c r="A20" s="967"/>
      <c r="B20" s="967"/>
      <c r="C20" s="978"/>
      <c r="D20" s="967"/>
      <c r="E20" s="967"/>
      <c r="F20" s="966" t="s">
        <v>776</v>
      </c>
      <c r="G20" s="967"/>
      <c r="H20" s="967"/>
      <c r="I20" s="967"/>
      <c r="J20" s="967"/>
      <c r="K20" s="967"/>
      <c r="L20" s="980"/>
      <c r="M20" s="967"/>
      <c r="N20" s="980"/>
      <c r="O20" s="981"/>
      <c r="P20" s="967"/>
      <c r="Q20" s="967"/>
      <c r="R20" s="967"/>
      <c r="S20" s="967"/>
      <c r="T20" s="967"/>
      <c r="U20" s="967"/>
    </row>
    <row r="21" spans="1:21" s="33" customFormat="1" ht="14.1" customHeight="1">
      <c r="A21" s="967"/>
      <c r="B21" s="967"/>
      <c r="C21" s="984"/>
      <c r="D21" s="967"/>
      <c r="E21" s="967"/>
      <c r="F21" s="967" t="s">
        <v>651</v>
      </c>
      <c r="G21" s="967"/>
      <c r="H21" s="967"/>
      <c r="I21" s="967"/>
      <c r="J21" s="967"/>
      <c r="K21" s="967"/>
      <c r="L21" s="980"/>
      <c r="M21" s="980"/>
      <c r="N21" s="980"/>
      <c r="O21" s="981"/>
      <c r="P21" s="967"/>
      <c r="Q21" s="967"/>
      <c r="R21" s="967"/>
      <c r="S21" s="967"/>
      <c r="T21" s="967"/>
      <c r="U21" s="967"/>
    </row>
    <row r="22" spans="1:21" s="33" customFormat="1" ht="14.1" customHeight="1">
      <c r="A22" s="967"/>
      <c r="B22" s="967"/>
      <c r="C22" s="984"/>
      <c r="D22" s="967"/>
      <c r="E22" s="965" t="s">
        <v>660</v>
      </c>
      <c r="F22" s="966"/>
      <c r="G22" s="967"/>
      <c r="H22" s="967"/>
      <c r="I22" s="967"/>
      <c r="J22" s="967"/>
      <c r="K22" s="967"/>
      <c r="L22" s="980"/>
      <c r="M22" s="980"/>
      <c r="N22" s="980"/>
      <c r="O22" s="981"/>
      <c r="P22" s="967"/>
      <c r="Q22" s="967"/>
      <c r="R22" s="967"/>
      <c r="S22" s="967"/>
      <c r="T22" s="967"/>
      <c r="U22" s="967"/>
    </row>
    <row r="23" spans="1:21" s="33" customFormat="1" ht="14.1" customHeight="1">
      <c r="A23" s="967"/>
      <c r="B23" s="967"/>
      <c r="C23" s="984"/>
      <c r="D23" s="967"/>
      <c r="E23" s="967"/>
      <c r="F23" s="966" t="s">
        <v>507</v>
      </c>
      <c r="G23" s="967"/>
      <c r="H23" s="967"/>
      <c r="I23" s="967"/>
      <c r="J23" s="967"/>
      <c r="K23" s="967"/>
      <c r="L23" s="980"/>
      <c r="M23" s="980"/>
      <c r="N23" s="980"/>
      <c r="O23" s="981"/>
      <c r="P23" s="967"/>
      <c r="Q23" s="967"/>
      <c r="R23" s="967"/>
      <c r="S23" s="967"/>
      <c r="T23" s="967"/>
      <c r="U23" s="967"/>
    </row>
    <row r="24" spans="1:21" s="33" customFormat="1" ht="14.1" customHeight="1">
      <c r="A24" s="967"/>
      <c r="B24" s="967"/>
      <c r="C24" s="984"/>
      <c r="D24" s="967"/>
      <c r="E24" s="967"/>
      <c r="F24" s="966" t="s">
        <v>663</v>
      </c>
      <c r="G24" s="967"/>
      <c r="H24" s="967"/>
      <c r="I24" s="967"/>
      <c r="J24" s="967"/>
      <c r="K24" s="967"/>
      <c r="L24" s="980"/>
      <c r="M24" s="980"/>
      <c r="N24" s="980"/>
      <c r="O24" s="981"/>
      <c r="P24" s="967"/>
      <c r="Q24" s="967"/>
      <c r="R24" s="967"/>
      <c r="S24" s="967"/>
      <c r="T24" s="967"/>
      <c r="U24" s="967"/>
    </row>
    <row r="25" spans="1:21" s="10" customFormat="1" ht="14.1" customHeight="1">
      <c r="A25" s="54"/>
      <c r="B25" s="54"/>
      <c r="C25" s="56"/>
      <c r="D25" s="54"/>
      <c r="E25" s="54"/>
      <c r="F25" s="54"/>
      <c r="G25" s="54"/>
      <c r="H25" s="54"/>
      <c r="I25" s="54"/>
      <c r="J25" s="54"/>
      <c r="K25" s="54"/>
      <c r="L25" s="57"/>
      <c r="M25" s="57"/>
      <c r="N25" s="57"/>
      <c r="O25" s="55"/>
    </row>
    <row r="26" spans="1:21" s="957" customFormat="1" ht="14.1" customHeight="1">
      <c r="A26" s="961"/>
      <c r="B26" s="985" t="s">
        <v>643</v>
      </c>
      <c r="C26" s="960"/>
      <c r="D26" s="961"/>
      <c r="E26" s="961"/>
      <c r="F26" s="961"/>
      <c r="G26" s="961"/>
      <c r="H26" s="961"/>
      <c r="I26" s="961"/>
      <c r="J26" s="961"/>
      <c r="K26" s="961"/>
      <c r="L26" s="962"/>
      <c r="M26" s="962"/>
      <c r="N26" s="962"/>
      <c r="O26" s="963"/>
      <c r="P26" s="961"/>
      <c r="Q26" s="961"/>
      <c r="R26" s="961"/>
      <c r="S26" s="961"/>
      <c r="T26" s="961"/>
      <c r="U26" s="961"/>
    </row>
    <row r="27" spans="1:21" s="10" customFormat="1" ht="14.1" customHeight="1">
      <c r="A27" s="139"/>
      <c r="B27" s="139"/>
      <c r="C27" s="139"/>
      <c r="D27" s="139"/>
      <c r="E27" s="139"/>
      <c r="F27" s="139"/>
      <c r="G27" s="139"/>
      <c r="H27" s="139"/>
      <c r="I27" s="139"/>
      <c r="J27" s="139"/>
      <c r="K27" s="139"/>
      <c r="L27" s="139"/>
      <c r="M27" s="139"/>
      <c r="N27" s="139"/>
      <c r="O27" s="139"/>
      <c r="P27" s="139"/>
      <c r="Q27" s="139"/>
      <c r="R27" s="139"/>
      <c r="S27" s="139"/>
      <c r="T27" s="139"/>
      <c r="U27" s="139"/>
    </row>
    <row r="28" spans="1:21" s="10" customFormat="1" ht="14.1" customHeight="1">
      <c r="A28" s="139"/>
      <c r="B28" s="139"/>
      <c r="C28" s="139" t="s">
        <v>725</v>
      </c>
      <c r="D28" s="139" t="s">
        <v>634</v>
      </c>
      <c r="E28" s="139"/>
      <c r="F28" s="139"/>
      <c r="G28" s="139"/>
      <c r="H28" s="139"/>
      <c r="I28" s="139"/>
      <c r="J28" s="139"/>
      <c r="K28" s="139"/>
      <c r="L28" s="139"/>
      <c r="M28" s="139"/>
      <c r="N28" s="139"/>
      <c r="O28" s="139"/>
      <c r="P28" s="139"/>
      <c r="Q28" s="139"/>
      <c r="R28" s="139"/>
      <c r="S28" s="139"/>
      <c r="T28" s="139"/>
      <c r="U28" s="139"/>
    </row>
    <row r="29" spans="1:21" s="33" customFormat="1" ht="14.1" customHeight="1">
      <c r="A29" s="226"/>
      <c r="B29" s="226"/>
      <c r="C29" s="226"/>
      <c r="D29" s="226"/>
      <c r="E29" s="226"/>
      <c r="F29" s="226" t="s">
        <v>635</v>
      </c>
      <c r="G29" s="226"/>
      <c r="H29" s="226"/>
      <c r="I29" s="226"/>
      <c r="J29" s="226"/>
      <c r="K29" s="226"/>
      <c r="L29" s="226"/>
      <c r="M29" s="226"/>
      <c r="N29" s="226"/>
      <c r="O29" s="226"/>
      <c r="P29" s="226"/>
      <c r="Q29" s="226"/>
      <c r="R29" s="226"/>
      <c r="S29" s="226"/>
      <c r="T29" s="226"/>
      <c r="U29" s="226"/>
    </row>
    <row r="30" spans="1:21" s="33" customFormat="1" ht="14.1" customHeight="1">
      <c r="A30" s="226"/>
      <c r="B30" s="226"/>
      <c r="C30" s="226"/>
      <c r="D30" s="226"/>
      <c r="E30" s="226"/>
      <c r="F30" s="226" t="s">
        <v>636</v>
      </c>
      <c r="G30" s="226"/>
      <c r="H30" s="226"/>
      <c r="I30" s="226"/>
      <c r="J30" s="226"/>
      <c r="K30" s="226"/>
      <c r="L30" s="226"/>
      <c r="M30" s="226"/>
      <c r="N30" s="226"/>
      <c r="O30" s="226"/>
      <c r="P30" s="226"/>
      <c r="Q30" s="226"/>
      <c r="R30" s="226"/>
      <c r="S30" s="226"/>
      <c r="T30" s="226"/>
      <c r="U30" s="226"/>
    </row>
    <row r="31" spans="1:21" s="33" customFormat="1" ht="14.1" customHeight="1">
      <c r="A31" s="226"/>
      <c r="B31" s="226"/>
      <c r="C31" s="226"/>
      <c r="D31" s="226"/>
      <c r="E31" s="226"/>
      <c r="F31" s="226" t="s">
        <v>637</v>
      </c>
      <c r="G31" s="226"/>
      <c r="H31" s="226"/>
      <c r="I31" s="226"/>
      <c r="J31" s="226"/>
      <c r="K31" s="226"/>
      <c r="L31" s="226"/>
      <c r="M31" s="226"/>
      <c r="N31" s="226"/>
      <c r="O31" s="226"/>
      <c r="P31" s="226"/>
      <c r="Q31" s="226"/>
      <c r="R31" s="226"/>
      <c r="S31" s="226"/>
      <c r="T31" s="226"/>
      <c r="U31" s="226"/>
    </row>
    <row r="32" spans="1:21" s="33" customFormat="1" ht="14.1" customHeight="1">
      <c r="A32" s="226"/>
      <c r="B32" s="226"/>
      <c r="C32" s="226"/>
      <c r="D32" s="226"/>
      <c r="E32" s="226"/>
      <c r="F32" s="226" t="s">
        <v>638</v>
      </c>
      <c r="G32" s="226"/>
      <c r="H32" s="226"/>
      <c r="I32" s="226"/>
      <c r="J32" s="226"/>
      <c r="K32" s="226"/>
      <c r="L32" s="226"/>
      <c r="M32" s="226"/>
      <c r="N32" s="226"/>
      <c r="O32" s="226"/>
      <c r="P32" s="226"/>
      <c r="Q32" s="226"/>
      <c r="R32" s="226"/>
      <c r="S32" s="226"/>
      <c r="T32" s="226"/>
      <c r="U32" s="226"/>
    </row>
    <row r="33" spans="1:23" s="33" customFormat="1" ht="14.1" customHeight="1">
      <c r="A33" s="226"/>
      <c r="B33" s="226"/>
      <c r="C33" s="226"/>
      <c r="D33" s="226"/>
      <c r="E33" s="226"/>
      <c r="F33" s="226" t="s">
        <v>645</v>
      </c>
      <c r="G33" s="226"/>
      <c r="H33" s="226"/>
      <c r="I33" s="226"/>
      <c r="J33" s="226"/>
      <c r="K33" s="226"/>
      <c r="L33" s="226"/>
      <c r="M33" s="226"/>
      <c r="N33" s="226"/>
      <c r="O33" s="226"/>
      <c r="P33" s="226"/>
      <c r="Q33" s="226"/>
      <c r="R33" s="226"/>
      <c r="S33" s="226"/>
      <c r="T33" s="226"/>
      <c r="U33" s="226"/>
    </row>
    <row r="34" spans="1:23" s="33" customFormat="1" ht="14.1" customHeight="1">
      <c r="A34" s="226"/>
      <c r="B34" s="226"/>
      <c r="C34" s="226"/>
      <c r="D34" s="226"/>
      <c r="E34" s="226"/>
      <c r="F34" s="226" t="s">
        <v>646</v>
      </c>
      <c r="G34" s="226"/>
      <c r="H34" s="226"/>
      <c r="I34" s="226"/>
      <c r="J34" s="226"/>
      <c r="K34" s="226"/>
      <c r="L34" s="226"/>
      <c r="M34" s="226"/>
      <c r="N34" s="226"/>
      <c r="O34" s="226"/>
      <c r="P34" s="226"/>
      <c r="Q34" s="226"/>
      <c r="R34" s="226"/>
      <c r="S34" s="226"/>
      <c r="T34" s="226"/>
      <c r="U34" s="226"/>
    </row>
    <row r="35" spans="1:23" s="33" customFormat="1" ht="14.1" customHeight="1">
      <c r="A35" s="226"/>
      <c r="B35" s="226"/>
      <c r="C35" s="226"/>
      <c r="D35" s="226"/>
      <c r="E35" s="226"/>
      <c r="F35" s="226" t="s">
        <v>639</v>
      </c>
      <c r="G35" s="226"/>
      <c r="H35" s="226"/>
      <c r="I35" s="226"/>
      <c r="J35" s="226"/>
      <c r="K35" s="226"/>
      <c r="L35" s="226"/>
      <c r="M35" s="226"/>
      <c r="N35" s="226"/>
      <c r="O35" s="226"/>
      <c r="P35" s="226"/>
      <c r="Q35" s="226"/>
      <c r="R35" s="226"/>
      <c r="S35" s="226"/>
      <c r="T35" s="226"/>
      <c r="U35" s="226"/>
    </row>
    <row r="36" spans="1:23" s="33" customFormat="1" ht="14.1" customHeight="1">
      <c r="A36" s="226"/>
      <c r="B36" s="226"/>
      <c r="C36" s="226"/>
      <c r="D36" s="226"/>
      <c r="E36" s="226"/>
      <c r="F36" s="226" t="s">
        <v>100</v>
      </c>
      <c r="G36" s="226"/>
      <c r="H36" s="226"/>
      <c r="I36" s="226"/>
      <c r="J36" s="226"/>
      <c r="K36" s="226"/>
      <c r="L36" s="226"/>
      <c r="M36" s="226"/>
      <c r="N36" s="226"/>
      <c r="O36" s="226"/>
      <c r="P36" s="226"/>
      <c r="Q36" s="226"/>
      <c r="R36" s="226"/>
      <c r="S36" s="226"/>
      <c r="T36" s="226"/>
      <c r="U36" s="226"/>
    </row>
    <row r="37" spans="1:23" s="10" customFormat="1" ht="14.1" customHeight="1">
      <c r="A37" s="139"/>
      <c r="B37" s="139"/>
      <c r="C37" s="139" t="s">
        <v>726</v>
      </c>
      <c r="D37" s="139" t="s">
        <v>654</v>
      </c>
      <c r="E37" s="139"/>
      <c r="F37" s="139"/>
      <c r="G37" s="139"/>
      <c r="H37" s="139"/>
      <c r="I37" s="139"/>
      <c r="J37" s="139"/>
      <c r="K37" s="139"/>
      <c r="L37" s="139"/>
      <c r="M37" s="139"/>
      <c r="N37" s="139"/>
      <c r="O37" s="139"/>
      <c r="P37" s="139"/>
      <c r="Q37" s="139"/>
      <c r="R37" s="139"/>
      <c r="S37" s="139"/>
      <c r="T37" s="139"/>
      <c r="U37" s="139"/>
    </row>
    <row r="38" spans="1:23" s="10" customFormat="1" ht="14.1" customHeight="1">
      <c r="A38" s="139"/>
      <c r="B38" s="139"/>
      <c r="C38" s="139"/>
      <c r="D38" s="139" t="s">
        <v>673</v>
      </c>
      <c r="E38" s="139"/>
      <c r="F38" s="139"/>
      <c r="G38" s="139"/>
      <c r="H38" s="139"/>
      <c r="I38" s="139"/>
      <c r="J38" s="139"/>
      <c r="K38" s="139"/>
      <c r="L38" s="139"/>
      <c r="M38" s="139"/>
      <c r="N38" s="139"/>
      <c r="O38" s="139"/>
      <c r="P38" s="139"/>
      <c r="Q38" s="139"/>
      <c r="R38" s="139"/>
      <c r="S38" s="139"/>
      <c r="T38" s="139"/>
      <c r="U38" s="139"/>
    </row>
    <row r="39" spans="1:23" s="10" customFormat="1" ht="14.1" customHeight="1">
      <c r="A39" s="139"/>
      <c r="B39" s="139"/>
      <c r="C39" s="139"/>
      <c r="D39" s="139"/>
      <c r="E39" s="139" t="s">
        <v>661</v>
      </c>
      <c r="F39" s="139"/>
      <c r="G39" s="139"/>
      <c r="H39" s="139"/>
      <c r="I39" s="139"/>
      <c r="J39" s="139"/>
      <c r="K39" s="139"/>
      <c r="L39" s="139"/>
      <c r="M39" s="139"/>
      <c r="N39" s="139"/>
      <c r="O39" s="139"/>
      <c r="P39" s="139"/>
      <c r="Q39" s="139"/>
      <c r="R39" s="139"/>
      <c r="S39" s="139"/>
      <c r="T39" s="139"/>
      <c r="U39" s="139"/>
    </row>
    <row r="40" spans="1:23" s="33" customFormat="1" ht="14.1" customHeight="1">
      <c r="A40" s="226"/>
      <c r="B40" s="226"/>
      <c r="C40" s="226"/>
      <c r="D40" s="226"/>
      <c r="E40" s="226"/>
      <c r="F40" s="226" t="s">
        <v>656</v>
      </c>
      <c r="G40" s="226"/>
      <c r="H40" s="226"/>
      <c r="I40" s="226"/>
      <c r="J40" s="226"/>
      <c r="K40" s="226"/>
      <c r="L40" s="226"/>
      <c r="M40" s="226"/>
      <c r="N40" s="226"/>
      <c r="O40" s="226"/>
      <c r="P40" s="226"/>
      <c r="Q40" s="226"/>
      <c r="R40" s="226"/>
      <c r="S40" s="226"/>
      <c r="T40" s="226"/>
      <c r="U40" s="226"/>
      <c r="W40" s="226"/>
    </row>
    <row r="41" spans="1:23" s="33" customFormat="1" ht="14.1" customHeight="1">
      <c r="A41" s="226"/>
      <c r="B41" s="226"/>
      <c r="C41" s="226"/>
      <c r="D41" s="226"/>
      <c r="E41" s="139" t="s">
        <v>662</v>
      </c>
      <c r="F41" s="226"/>
      <c r="G41" s="226"/>
      <c r="H41" s="226"/>
      <c r="I41" s="226"/>
      <c r="J41" s="226"/>
      <c r="K41" s="226"/>
      <c r="L41" s="226"/>
      <c r="M41" s="226"/>
      <c r="N41" s="226"/>
      <c r="O41" s="226"/>
      <c r="P41" s="226"/>
      <c r="Q41" s="226"/>
      <c r="R41" s="226"/>
      <c r="S41" s="226"/>
      <c r="T41" s="226"/>
      <c r="U41" s="226"/>
      <c r="W41" s="226"/>
    </row>
    <row r="42" spans="1:23" s="10" customFormat="1" ht="14.1" customHeight="1">
      <c r="A42" s="139"/>
      <c r="B42" s="139"/>
      <c r="C42" s="139"/>
      <c r="D42" s="139"/>
      <c r="E42" s="139"/>
      <c r="F42" s="226" t="s">
        <v>777</v>
      </c>
      <c r="G42" s="139"/>
      <c r="H42" s="139"/>
      <c r="I42" s="139"/>
      <c r="J42" s="139"/>
      <c r="K42" s="139"/>
      <c r="L42" s="139"/>
      <c r="M42" s="139"/>
      <c r="N42" s="139"/>
      <c r="O42" s="139"/>
      <c r="P42" s="139"/>
      <c r="Q42" s="139"/>
      <c r="R42" s="139"/>
      <c r="S42" s="139"/>
      <c r="T42" s="139"/>
      <c r="U42" s="139"/>
      <c r="W42" s="226"/>
    </row>
    <row r="43" spans="1:23" s="33" customFormat="1" ht="14.1" customHeight="1">
      <c r="A43" s="226"/>
      <c r="B43" s="226"/>
      <c r="C43" s="226"/>
      <c r="D43" s="226"/>
      <c r="E43" s="226"/>
      <c r="F43" s="226" t="s">
        <v>778</v>
      </c>
      <c r="G43" s="226"/>
      <c r="H43" s="226"/>
      <c r="I43" s="226"/>
      <c r="J43" s="226"/>
      <c r="K43" s="226"/>
      <c r="L43" s="226"/>
      <c r="M43" s="226"/>
      <c r="N43" s="226"/>
      <c r="O43" s="226"/>
      <c r="P43" s="226"/>
      <c r="Q43" s="226"/>
      <c r="R43" s="226"/>
      <c r="S43" s="226"/>
      <c r="T43" s="226"/>
      <c r="U43" s="226"/>
    </row>
    <row r="44" spans="1:23" s="35" customFormat="1" ht="14.1" customHeight="1">
      <c r="A44" s="226"/>
      <c r="B44" s="226"/>
      <c r="C44" s="226"/>
      <c r="D44" s="226"/>
      <c r="E44" s="226"/>
      <c r="F44" s="226" t="s">
        <v>779</v>
      </c>
      <c r="G44" s="226"/>
      <c r="H44" s="226"/>
      <c r="I44" s="226"/>
      <c r="J44" s="226"/>
      <c r="K44" s="226"/>
      <c r="L44" s="226"/>
      <c r="M44" s="226"/>
      <c r="N44" s="226"/>
      <c r="O44" s="226"/>
      <c r="P44" s="226"/>
      <c r="Q44" s="226"/>
      <c r="R44" s="226"/>
      <c r="S44" s="226"/>
      <c r="T44" s="226"/>
      <c r="U44" s="226"/>
    </row>
    <row r="45" spans="1:23" s="35" customFormat="1" ht="14.1" customHeight="1">
      <c r="A45" s="226"/>
      <c r="B45" s="226"/>
      <c r="C45" s="226"/>
      <c r="D45" s="226"/>
      <c r="E45" s="226"/>
      <c r="F45" s="226" t="s">
        <v>657</v>
      </c>
      <c r="G45" s="226"/>
      <c r="H45" s="226"/>
      <c r="I45" s="226"/>
      <c r="J45" s="226"/>
      <c r="K45" s="226"/>
      <c r="L45" s="226"/>
      <c r="M45" s="226"/>
      <c r="N45" s="226"/>
      <c r="O45" s="226"/>
      <c r="P45" s="226"/>
      <c r="Q45" s="226"/>
      <c r="R45" s="226"/>
      <c r="S45" s="226"/>
      <c r="T45" s="226"/>
      <c r="U45" s="226"/>
    </row>
    <row r="46" spans="1:23" s="35" customFormat="1" ht="14.1" customHeight="1">
      <c r="A46" s="226"/>
      <c r="B46" s="226"/>
      <c r="C46" s="226"/>
      <c r="D46" s="226"/>
      <c r="E46" s="139" t="s">
        <v>664</v>
      </c>
      <c r="F46" s="226"/>
      <c r="G46" s="226"/>
      <c r="H46" s="226"/>
      <c r="I46" s="226"/>
      <c r="J46" s="226"/>
      <c r="K46" s="226"/>
      <c r="L46" s="226"/>
      <c r="M46" s="226"/>
      <c r="N46" s="226"/>
      <c r="O46" s="226"/>
      <c r="P46" s="226"/>
      <c r="Q46" s="226"/>
      <c r="R46" s="226"/>
      <c r="S46" s="226"/>
      <c r="T46" s="226"/>
      <c r="U46" s="226"/>
    </row>
    <row r="47" spans="1:23" ht="14.1" customHeight="1">
      <c r="A47" s="139"/>
      <c r="B47" s="139"/>
      <c r="C47" s="139"/>
      <c r="D47" s="139"/>
      <c r="E47" s="139"/>
      <c r="F47" s="226" t="s">
        <v>665</v>
      </c>
      <c r="G47" s="139"/>
      <c r="H47" s="139"/>
      <c r="I47" s="139"/>
      <c r="J47" s="139"/>
      <c r="K47" s="139"/>
      <c r="L47" s="139"/>
      <c r="M47" s="139"/>
      <c r="N47" s="139"/>
      <c r="O47" s="139"/>
      <c r="P47" s="139"/>
      <c r="Q47" s="139"/>
      <c r="R47" s="139"/>
      <c r="S47" s="139"/>
      <c r="T47" s="139"/>
      <c r="U47" s="139"/>
    </row>
    <row r="48" spans="1:23" ht="14.1" customHeight="1">
      <c r="A48" s="139"/>
      <c r="B48" s="139"/>
      <c r="C48" s="139"/>
      <c r="D48" s="139"/>
      <c r="E48" s="139"/>
      <c r="F48" s="226" t="s">
        <v>666</v>
      </c>
      <c r="G48" s="139"/>
      <c r="H48" s="139"/>
      <c r="I48" s="139"/>
      <c r="J48" s="139"/>
      <c r="K48" s="139"/>
      <c r="L48" s="139"/>
      <c r="M48" s="139"/>
      <c r="N48" s="139"/>
      <c r="O48" s="139"/>
      <c r="P48" s="139"/>
      <c r="Q48" s="139"/>
      <c r="R48" s="139"/>
      <c r="S48" s="139"/>
      <c r="T48" s="139"/>
      <c r="U48" s="139"/>
    </row>
    <row r="49" spans="1:15" ht="14.1" customHeight="1">
      <c r="A49" s="139"/>
      <c r="B49" s="139"/>
      <c r="C49" s="139"/>
      <c r="D49" s="139"/>
      <c r="E49" s="139"/>
      <c r="F49" s="139"/>
      <c r="G49" s="139"/>
      <c r="H49" s="139"/>
      <c r="I49" s="139"/>
      <c r="J49" s="139"/>
      <c r="K49" s="139"/>
      <c r="L49" s="139"/>
      <c r="M49" s="139"/>
      <c r="N49" s="139"/>
      <c r="O49" s="139"/>
    </row>
    <row r="50" spans="1:15" ht="14.1" customHeight="1">
      <c r="A50" s="139"/>
      <c r="B50" s="139"/>
      <c r="C50" s="139"/>
      <c r="D50" s="139"/>
      <c r="E50" s="139"/>
      <c r="F50" s="139"/>
      <c r="G50" s="139"/>
      <c r="H50" s="139"/>
      <c r="I50" s="139"/>
      <c r="J50" s="139"/>
      <c r="K50" s="139"/>
      <c r="L50" s="139"/>
      <c r="M50" s="139"/>
      <c r="N50" s="139"/>
      <c r="O50" s="139"/>
    </row>
    <row r="51" spans="1:15" ht="14.1" customHeight="1">
      <c r="A51" s="139"/>
      <c r="B51" s="139"/>
      <c r="C51" s="139"/>
      <c r="D51" s="139"/>
      <c r="E51" s="139"/>
      <c r="F51" s="139"/>
      <c r="G51" s="139"/>
      <c r="H51" s="139"/>
      <c r="I51" s="139"/>
      <c r="J51" s="139"/>
      <c r="K51" s="139"/>
      <c r="L51" s="139"/>
      <c r="M51" s="139"/>
      <c r="N51" s="139"/>
      <c r="O51" s="139"/>
    </row>
    <row r="52" spans="1:15" ht="14.1" customHeight="1">
      <c r="A52" s="139"/>
      <c r="B52" s="139"/>
      <c r="C52" s="139"/>
      <c r="D52" s="139"/>
      <c r="E52" s="139"/>
      <c r="F52" s="139"/>
      <c r="G52" s="139"/>
      <c r="H52" s="139"/>
      <c r="I52" s="139"/>
      <c r="J52" s="139"/>
      <c r="K52" s="139"/>
      <c r="L52" s="139"/>
      <c r="M52" s="139"/>
      <c r="N52" s="139"/>
      <c r="O52" s="139"/>
    </row>
    <row r="53" spans="1:15" ht="12.95" customHeight="1">
      <c r="A53" s="54"/>
      <c r="B53" s="54"/>
      <c r="C53" s="56"/>
      <c r="D53" s="54"/>
      <c r="E53" s="54"/>
      <c r="F53" s="54"/>
      <c r="G53" s="54"/>
      <c r="H53" s="54"/>
      <c r="I53" s="54"/>
      <c r="J53" s="54"/>
      <c r="K53" s="54"/>
      <c r="L53" s="54"/>
      <c r="M53" s="54"/>
      <c r="N53" s="54"/>
      <c r="O53" s="54"/>
    </row>
    <row r="54" spans="1:15" ht="8.25" customHeight="1">
      <c r="A54" s="54"/>
      <c r="B54" s="54"/>
      <c r="C54" s="56"/>
      <c r="D54" s="54"/>
      <c r="E54" s="54"/>
      <c r="F54" s="54"/>
      <c r="G54" s="54"/>
      <c r="H54" s="54"/>
      <c r="I54" s="54"/>
      <c r="J54" s="54"/>
      <c r="K54" s="54"/>
      <c r="L54" s="54"/>
      <c r="M54" s="54"/>
      <c r="N54" s="54"/>
      <c r="O54" s="54"/>
    </row>
    <row r="81" ht="19.5" customHeight="1"/>
  </sheetData>
  <sheetProtection algorithmName="SHA-512" hashValue="1N1qWT7wZ7wUv0MASZoBu6SW9sT2l9fulgfNsIzAj0fEolw/IX415SKg+Vw1+984KxfPXZ7pQvBjf4anEviA8w==" saltValue="sTy7Eh3DU6BRh4VMn/Y+GA==" spinCount="100000" sheet="1" objects="1" scenarios="1" autoFilter="0"/>
  <phoneticPr fontId="22"/>
  <printOptions horizontalCentered="1" verticalCentered="1"/>
  <pageMargins left="0" right="0" top="0" bottom="0" header="0" footer="0"/>
  <pageSetup paperSize="9" scale="70"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U82"/>
  <sheetViews>
    <sheetView view="pageBreakPreview" zoomScaleNormal="85" zoomScaleSheetLayoutView="100" workbookViewId="0"/>
  </sheetViews>
  <sheetFormatPr defaultColWidth="9.140625" defaultRowHeight="12"/>
  <cols>
    <col min="1" max="1" width="10.140625" style="11" customWidth="1"/>
    <col min="2" max="2" width="2.28515625" style="11" customWidth="1"/>
    <col min="3" max="3" width="2.28515625" style="9" customWidth="1"/>
    <col min="4" max="5" width="2.28515625" style="11" customWidth="1"/>
    <col min="6" max="8" width="9.140625" style="11"/>
    <col min="9" max="10" width="11.140625" style="11" customWidth="1"/>
    <col min="11" max="11" width="12.85546875" style="11" customWidth="1"/>
    <col min="12" max="13" width="2.5703125" style="11" customWidth="1"/>
    <col min="14" max="14" width="78.7109375" style="11" customWidth="1"/>
    <col min="15" max="15" width="10.5703125" style="11" customWidth="1"/>
    <col min="16" max="16" width="4.85546875" style="11" customWidth="1"/>
    <col min="17" max="18" width="8.140625" style="11" customWidth="1"/>
    <col min="19" max="19" width="7.5703125" style="11" customWidth="1"/>
    <col min="20" max="20" width="9.140625" style="11"/>
    <col min="21" max="21" width="13.5703125" style="11" customWidth="1"/>
    <col min="22" max="16384" width="9.140625" style="11"/>
  </cols>
  <sheetData>
    <row r="1" spans="1:21" ht="54" customHeight="1">
      <c r="A1" s="54"/>
      <c r="B1" s="54"/>
      <c r="C1" s="56"/>
      <c r="D1" s="54"/>
      <c r="E1" s="54"/>
      <c r="F1" s="54"/>
      <c r="G1" s="54"/>
      <c r="H1" s="54"/>
      <c r="I1" s="54"/>
      <c r="J1" s="54"/>
      <c r="K1" s="54"/>
      <c r="L1" s="54"/>
      <c r="M1" s="54"/>
      <c r="N1" s="54"/>
      <c r="O1" s="54"/>
    </row>
    <row r="2" spans="1:21" ht="15" customHeight="1">
      <c r="A2" s="58"/>
      <c r="B2" s="58"/>
      <c r="C2" s="59"/>
      <c r="D2" s="58"/>
      <c r="E2" s="58"/>
      <c r="F2" s="54"/>
      <c r="G2" s="54"/>
      <c r="H2" s="54"/>
      <c r="I2" s="54"/>
      <c r="J2" s="54"/>
      <c r="K2" s="54"/>
      <c r="L2" s="54"/>
      <c r="M2" s="54"/>
      <c r="N2" s="54"/>
      <c r="O2" s="54"/>
    </row>
    <row r="3" spans="1:21" ht="48" customHeight="1">
      <c r="A3" s="54"/>
      <c r="B3" s="54"/>
      <c r="C3" s="56"/>
      <c r="D3" s="54"/>
      <c r="E3" s="54"/>
      <c r="F3" s="54"/>
      <c r="G3" s="54"/>
      <c r="H3" s="54"/>
      <c r="I3" s="54"/>
      <c r="J3" s="54"/>
      <c r="K3" s="54"/>
      <c r="L3" s="54"/>
      <c r="M3" s="54"/>
      <c r="N3" s="54"/>
      <c r="O3" s="54"/>
    </row>
    <row r="4" spans="1:21" s="959" customFormat="1" ht="14.1" customHeight="1">
      <c r="A4" s="971"/>
      <c r="B4" s="972" t="s">
        <v>641</v>
      </c>
      <c r="C4" s="973"/>
      <c r="D4" s="971"/>
      <c r="E4" s="971"/>
      <c r="F4" s="971"/>
      <c r="G4" s="971"/>
      <c r="H4" s="971"/>
      <c r="I4" s="971"/>
      <c r="J4" s="971"/>
      <c r="K4" s="971"/>
      <c r="L4" s="971"/>
      <c r="M4" s="971"/>
      <c r="N4" s="971"/>
      <c r="O4" s="971"/>
      <c r="P4" s="971"/>
      <c r="Q4" s="971"/>
      <c r="R4" s="971"/>
      <c r="S4" s="971"/>
      <c r="T4" s="971"/>
      <c r="U4" s="971"/>
    </row>
    <row r="5" spans="1:21" s="10" customFormat="1" ht="14.1" customHeight="1">
      <c r="A5" s="965"/>
      <c r="B5" s="965"/>
      <c r="C5" s="974"/>
      <c r="D5" s="965"/>
      <c r="E5" s="965"/>
      <c r="F5" s="965"/>
      <c r="G5" s="965"/>
      <c r="H5" s="965"/>
      <c r="I5" s="965"/>
      <c r="J5" s="965"/>
      <c r="K5" s="965"/>
      <c r="L5" s="965"/>
      <c r="M5" s="975"/>
      <c r="N5" s="975"/>
      <c r="O5" s="976"/>
      <c r="P5" s="965"/>
      <c r="Q5" s="965"/>
      <c r="R5" s="965"/>
      <c r="S5" s="965"/>
      <c r="T5" s="965"/>
      <c r="U5" s="965"/>
    </row>
    <row r="6" spans="1:21" s="10" customFormat="1" ht="14.1" customHeight="1">
      <c r="A6" s="965"/>
      <c r="B6" s="965"/>
      <c r="C6" s="977" t="s">
        <v>652</v>
      </c>
      <c r="D6" s="965" t="s">
        <v>667</v>
      </c>
      <c r="E6" s="965"/>
      <c r="F6" s="965"/>
      <c r="G6" s="965"/>
      <c r="H6" s="965"/>
      <c r="I6" s="965"/>
      <c r="J6" s="965"/>
      <c r="K6" s="965"/>
      <c r="L6" s="975"/>
      <c r="M6" s="965"/>
      <c r="N6" s="975"/>
      <c r="O6" s="965"/>
      <c r="P6" s="965"/>
      <c r="Q6" s="965"/>
      <c r="R6" s="965"/>
      <c r="S6" s="965"/>
      <c r="T6" s="965"/>
      <c r="U6" s="965"/>
    </row>
    <row r="7" spans="1:21" s="33" customFormat="1" ht="14.1" customHeight="1">
      <c r="A7" s="967"/>
      <c r="B7" s="967"/>
      <c r="C7" s="978"/>
      <c r="D7" s="979" t="s">
        <v>649</v>
      </c>
      <c r="E7" s="967"/>
      <c r="F7" s="966"/>
      <c r="G7" s="967"/>
      <c r="H7" s="967"/>
      <c r="I7" s="967"/>
      <c r="J7" s="967"/>
      <c r="K7" s="967"/>
      <c r="L7" s="967"/>
      <c r="M7" s="967"/>
      <c r="N7" s="980"/>
      <c r="O7" s="967"/>
      <c r="P7" s="967"/>
      <c r="Q7" s="967"/>
      <c r="R7" s="967"/>
      <c r="S7" s="967"/>
      <c r="T7" s="967"/>
      <c r="U7" s="967"/>
    </row>
    <row r="8" spans="1:21" s="33" customFormat="1" ht="14.1" customHeight="1">
      <c r="A8" s="967"/>
      <c r="B8" s="967"/>
      <c r="C8" s="978"/>
      <c r="D8" s="966"/>
      <c r="E8" s="965" t="s">
        <v>668</v>
      </c>
      <c r="F8" s="966"/>
      <c r="G8" s="967"/>
      <c r="H8" s="967"/>
      <c r="I8" s="967"/>
      <c r="J8" s="967"/>
      <c r="K8" s="967"/>
      <c r="L8" s="980"/>
      <c r="M8" s="967"/>
      <c r="N8" s="980"/>
      <c r="O8" s="967"/>
      <c r="P8" s="967"/>
      <c r="Q8" s="967"/>
      <c r="R8" s="967"/>
      <c r="S8" s="967"/>
      <c r="T8" s="967"/>
      <c r="U8" s="967"/>
    </row>
    <row r="9" spans="1:21" s="33" customFormat="1" ht="14.1" customHeight="1">
      <c r="A9" s="967"/>
      <c r="B9" s="967"/>
      <c r="C9" s="978"/>
      <c r="D9" s="966"/>
      <c r="E9" s="967"/>
      <c r="F9" s="966" t="s">
        <v>720</v>
      </c>
      <c r="G9" s="967"/>
      <c r="H9" s="967"/>
      <c r="I9" s="967"/>
      <c r="J9" s="967"/>
      <c r="K9" s="967"/>
      <c r="L9" s="980"/>
      <c r="M9" s="967"/>
      <c r="N9" s="980"/>
      <c r="O9" s="981"/>
      <c r="P9" s="967"/>
      <c r="Q9" s="967"/>
      <c r="R9" s="967"/>
      <c r="S9" s="967"/>
      <c r="T9" s="967"/>
      <c r="U9" s="967"/>
    </row>
    <row r="10" spans="1:21" s="33" customFormat="1" ht="14.1" customHeight="1">
      <c r="A10" s="967"/>
      <c r="B10" s="967"/>
      <c r="C10" s="978"/>
      <c r="D10" s="979" t="s">
        <v>671</v>
      </c>
      <c r="E10" s="967"/>
      <c r="F10" s="966"/>
      <c r="G10" s="967"/>
      <c r="H10" s="967"/>
      <c r="I10" s="967"/>
      <c r="J10" s="967"/>
      <c r="K10" s="967"/>
      <c r="L10" s="980"/>
      <c r="M10" s="967"/>
      <c r="N10" s="980"/>
      <c r="O10" s="981"/>
      <c r="P10" s="967"/>
      <c r="Q10" s="967"/>
      <c r="R10" s="967"/>
      <c r="S10" s="967"/>
      <c r="T10" s="967"/>
      <c r="U10" s="967"/>
    </row>
    <row r="11" spans="1:21" s="33" customFormat="1" ht="14.1" customHeight="1">
      <c r="A11" s="967"/>
      <c r="B11" s="967"/>
      <c r="C11" s="978"/>
      <c r="D11" s="966"/>
      <c r="E11" s="965" t="s">
        <v>674</v>
      </c>
      <c r="F11" s="982"/>
      <c r="G11" s="967"/>
      <c r="H11" s="967"/>
      <c r="I11" s="967"/>
      <c r="J11" s="967"/>
      <c r="K11" s="967"/>
      <c r="L11" s="980"/>
      <c r="M11" s="967"/>
      <c r="N11" s="980"/>
      <c r="O11" s="981"/>
      <c r="P11" s="967"/>
      <c r="Q11" s="967"/>
      <c r="R11" s="967"/>
      <c r="S11" s="967"/>
      <c r="T11" s="967"/>
      <c r="U11" s="967"/>
    </row>
    <row r="12" spans="1:21" s="33" customFormat="1" ht="14.1" customHeight="1">
      <c r="A12" s="967"/>
      <c r="B12" s="967"/>
      <c r="C12" s="978"/>
      <c r="D12" s="966"/>
      <c r="E12" s="967"/>
      <c r="F12" s="966" t="s">
        <v>406</v>
      </c>
      <c r="G12" s="967"/>
      <c r="H12" s="967"/>
      <c r="I12" s="967"/>
      <c r="J12" s="967"/>
      <c r="K12" s="967"/>
      <c r="L12" s="980"/>
      <c r="M12" s="967"/>
      <c r="N12" s="980"/>
      <c r="O12" s="981"/>
      <c r="P12" s="967"/>
      <c r="Q12" s="967"/>
      <c r="R12" s="967"/>
      <c r="S12" s="967"/>
      <c r="T12" s="967"/>
      <c r="U12" s="967"/>
    </row>
    <row r="13" spans="1:21" s="10" customFormat="1" ht="14.1" customHeight="1">
      <c r="A13" s="965"/>
      <c r="B13" s="965"/>
      <c r="C13" s="977"/>
      <c r="D13" s="965"/>
      <c r="E13" s="965"/>
      <c r="F13" s="967" t="s">
        <v>407</v>
      </c>
      <c r="G13" s="965"/>
      <c r="H13" s="965"/>
      <c r="I13" s="965"/>
      <c r="J13" s="965"/>
      <c r="K13" s="965"/>
      <c r="L13" s="975"/>
      <c r="M13" s="965"/>
      <c r="N13" s="975"/>
      <c r="O13" s="976"/>
      <c r="P13" s="965"/>
      <c r="Q13" s="965"/>
      <c r="R13" s="965"/>
      <c r="S13" s="965"/>
      <c r="T13" s="965"/>
      <c r="U13" s="965"/>
    </row>
    <row r="14" spans="1:21" s="10" customFormat="1" ht="14.1" customHeight="1">
      <c r="A14" s="965"/>
      <c r="B14" s="965"/>
      <c r="C14" s="977"/>
      <c r="D14" s="965"/>
      <c r="E14" s="965" t="s">
        <v>677</v>
      </c>
      <c r="F14" s="965"/>
      <c r="G14" s="965"/>
      <c r="H14" s="965"/>
      <c r="I14" s="965"/>
      <c r="J14" s="965"/>
      <c r="K14" s="965"/>
      <c r="L14" s="975"/>
      <c r="M14" s="965"/>
      <c r="N14" s="975"/>
      <c r="O14" s="976"/>
      <c r="P14" s="965"/>
      <c r="Q14" s="965"/>
      <c r="R14" s="965"/>
      <c r="S14" s="965"/>
      <c r="T14" s="965"/>
      <c r="U14" s="965"/>
    </row>
    <row r="15" spans="1:21" s="10" customFormat="1" ht="14.1" customHeight="1">
      <c r="A15" s="965"/>
      <c r="B15" s="965"/>
      <c r="C15" s="977"/>
      <c r="D15" s="965"/>
      <c r="E15" s="965"/>
      <c r="F15" s="967" t="s">
        <v>407</v>
      </c>
      <c r="G15" s="965"/>
      <c r="H15" s="965"/>
      <c r="I15" s="965"/>
      <c r="J15" s="965"/>
      <c r="K15" s="965"/>
      <c r="L15" s="975"/>
      <c r="M15" s="965"/>
      <c r="N15" s="975"/>
      <c r="O15" s="976"/>
      <c r="P15" s="965"/>
      <c r="Q15" s="965"/>
      <c r="R15" s="965"/>
      <c r="S15" s="965"/>
      <c r="T15" s="965"/>
      <c r="U15" s="965"/>
    </row>
    <row r="16" spans="1:21" s="33" customFormat="1" ht="14.1" customHeight="1">
      <c r="A16" s="967"/>
      <c r="B16" s="967"/>
      <c r="C16" s="977" t="s">
        <v>680</v>
      </c>
      <c r="D16" s="965" t="s">
        <v>681</v>
      </c>
      <c r="E16" s="967"/>
      <c r="F16" s="983"/>
      <c r="G16" s="967"/>
      <c r="H16" s="967"/>
      <c r="I16" s="967"/>
      <c r="J16" s="967"/>
      <c r="K16" s="967"/>
      <c r="L16" s="980"/>
      <c r="M16" s="967"/>
      <c r="N16" s="980"/>
      <c r="O16" s="981"/>
      <c r="P16" s="967"/>
      <c r="Q16" s="967"/>
      <c r="R16" s="967"/>
      <c r="S16" s="967"/>
      <c r="T16" s="967"/>
      <c r="U16" s="967"/>
    </row>
    <row r="17" spans="1:21" s="33" customFormat="1" ht="14.1" customHeight="1">
      <c r="A17" s="967"/>
      <c r="B17" s="967"/>
      <c r="C17" s="978"/>
      <c r="D17" s="965" t="s">
        <v>683</v>
      </c>
      <c r="E17" s="967"/>
      <c r="F17" s="983"/>
      <c r="G17" s="967"/>
      <c r="H17" s="967"/>
      <c r="I17" s="967"/>
      <c r="J17" s="967"/>
      <c r="K17" s="967"/>
      <c r="L17" s="980"/>
      <c r="M17" s="967"/>
      <c r="N17" s="980"/>
      <c r="O17" s="981"/>
      <c r="P17" s="967"/>
      <c r="Q17" s="967"/>
      <c r="R17" s="967"/>
      <c r="S17" s="967"/>
      <c r="T17" s="967"/>
      <c r="U17" s="967"/>
    </row>
    <row r="18" spans="1:21" s="10" customFormat="1" ht="14.1" customHeight="1">
      <c r="A18" s="965"/>
      <c r="B18" s="965"/>
      <c r="C18" s="977"/>
      <c r="D18" s="965"/>
      <c r="E18" s="965" t="s">
        <v>684</v>
      </c>
      <c r="F18" s="965"/>
      <c r="G18" s="965"/>
      <c r="H18" s="965"/>
      <c r="I18" s="965"/>
      <c r="J18" s="965"/>
      <c r="K18" s="965"/>
      <c r="L18" s="975"/>
      <c r="M18" s="965"/>
      <c r="N18" s="975"/>
      <c r="O18" s="965"/>
      <c r="P18" s="965"/>
      <c r="Q18" s="965"/>
      <c r="R18" s="965"/>
      <c r="S18" s="965"/>
      <c r="T18" s="965"/>
      <c r="U18" s="965"/>
    </row>
    <row r="19" spans="1:21" s="33" customFormat="1" ht="14.1" customHeight="1">
      <c r="A19" s="967"/>
      <c r="B19" s="967"/>
      <c r="C19" s="978"/>
      <c r="D19" s="967"/>
      <c r="E19" s="967"/>
      <c r="F19" s="968" t="s">
        <v>721</v>
      </c>
      <c r="G19" s="967"/>
      <c r="H19" s="967"/>
      <c r="I19" s="967"/>
      <c r="J19" s="967"/>
      <c r="K19" s="967"/>
      <c r="L19" s="980"/>
      <c r="M19" s="967"/>
      <c r="N19" s="980"/>
      <c r="O19" s="981"/>
      <c r="P19" s="967"/>
      <c r="Q19" s="967"/>
      <c r="R19" s="967"/>
      <c r="S19" s="967"/>
      <c r="T19" s="967"/>
      <c r="U19" s="967"/>
    </row>
    <row r="20" spans="1:21" s="33" customFormat="1" ht="14.1" customHeight="1">
      <c r="A20" s="967"/>
      <c r="B20" s="967"/>
      <c r="C20" s="978"/>
      <c r="D20" s="967"/>
      <c r="E20" s="965" t="s">
        <v>691</v>
      </c>
      <c r="F20" s="966"/>
      <c r="G20" s="967"/>
      <c r="H20" s="967"/>
      <c r="I20" s="967"/>
      <c r="J20" s="967"/>
      <c r="K20" s="967"/>
      <c r="L20" s="980"/>
      <c r="M20" s="967"/>
      <c r="N20" s="980"/>
      <c r="O20" s="981"/>
      <c r="P20" s="967"/>
      <c r="Q20" s="967"/>
      <c r="R20" s="967"/>
      <c r="S20" s="967"/>
      <c r="T20" s="967"/>
      <c r="U20" s="967"/>
    </row>
    <row r="21" spans="1:21" s="33" customFormat="1" ht="14.1" customHeight="1">
      <c r="A21" s="967"/>
      <c r="B21" s="967"/>
      <c r="C21" s="984"/>
      <c r="D21" s="967"/>
      <c r="E21" s="967"/>
      <c r="F21" s="966" t="s">
        <v>692</v>
      </c>
      <c r="G21" s="967"/>
      <c r="H21" s="967"/>
      <c r="I21" s="967"/>
      <c r="J21" s="967"/>
      <c r="K21" s="967"/>
      <c r="L21" s="980"/>
      <c r="M21" s="980"/>
      <c r="N21" s="980"/>
      <c r="O21" s="981"/>
      <c r="P21" s="967"/>
      <c r="Q21" s="967"/>
      <c r="R21" s="967"/>
      <c r="S21" s="967"/>
      <c r="T21" s="967"/>
      <c r="U21" s="967"/>
    </row>
    <row r="22" spans="1:21" s="10" customFormat="1" ht="14.1" customHeight="1">
      <c r="A22" s="965"/>
      <c r="B22" s="965"/>
      <c r="C22" s="974"/>
      <c r="D22" s="965"/>
      <c r="E22" s="965"/>
      <c r="F22" s="967" t="s">
        <v>722</v>
      </c>
      <c r="G22" s="965"/>
      <c r="H22" s="965"/>
      <c r="I22" s="965"/>
      <c r="J22" s="965"/>
      <c r="K22" s="965"/>
      <c r="L22" s="975"/>
      <c r="M22" s="975"/>
      <c r="N22" s="975"/>
      <c r="O22" s="976"/>
      <c r="P22" s="965"/>
      <c r="Q22" s="965"/>
      <c r="R22" s="965"/>
      <c r="S22" s="965"/>
      <c r="T22" s="965"/>
      <c r="U22" s="965"/>
    </row>
    <row r="23" spans="1:21" s="10" customFormat="1" ht="14.1" customHeight="1">
      <c r="A23" s="965"/>
      <c r="B23" s="965"/>
      <c r="C23" s="974"/>
      <c r="D23" s="965"/>
      <c r="E23" s="965" t="s">
        <v>696</v>
      </c>
      <c r="F23" s="965"/>
      <c r="G23" s="965"/>
      <c r="H23" s="965"/>
      <c r="I23" s="965"/>
      <c r="J23" s="965"/>
      <c r="K23" s="965"/>
      <c r="L23" s="975"/>
      <c r="M23" s="975"/>
      <c r="N23" s="975"/>
      <c r="O23" s="976"/>
      <c r="P23" s="965"/>
      <c r="Q23" s="965"/>
      <c r="R23" s="965"/>
      <c r="S23" s="965"/>
      <c r="T23" s="965"/>
      <c r="U23" s="965"/>
    </row>
    <row r="24" spans="1:21" s="10" customFormat="1" ht="14.1" customHeight="1">
      <c r="A24" s="965"/>
      <c r="B24" s="965"/>
      <c r="C24" s="974"/>
      <c r="D24" s="965"/>
      <c r="E24" s="965"/>
      <c r="F24" s="967" t="s">
        <v>723</v>
      </c>
      <c r="G24" s="965"/>
      <c r="H24" s="965"/>
      <c r="I24" s="965"/>
      <c r="J24" s="965"/>
      <c r="K24" s="965"/>
      <c r="L24" s="975"/>
      <c r="M24" s="975"/>
      <c r="N24" s="975"/>
      <c r="O24" s="976"/>
      <c r="P24" s="965"/>
      <c r="Q24" s="965"/>
      <c r="R24" s="965"/>
      <c r="S24" s="965"/>
      <c r="T24" s="965"/>
      <c r="U24" s="965"/>
    </row>
    <row r="25" spans="1:21" s="10" customFormat="1" ht="14.1" customHeight="1">
      <c r="A25" s="965"/>
      <c r="B25" s="965"/>
      <c r="C25" s="974"/>
      <c r="D25" s="965"/>
      <c r="E25" s="965"/>
      <c r="F25" s="967" t="s">
        <v>697</v>
      </c>
      <c r="G25" s="965"/>
      <c r="H25" s="965"/>
      <c r="I25" s="965"/>
      <c r="J25" s="965"/>
      <c r="K25" s="965"/>
      <c r="L25" s="975"/>
      <c r="M25" s="975"/>
      <c r="N25" s="975"/>
      <c r="O25" s="976"/>
      <c r="P25" s="965"/>
      <c r="Q25" s="965"/>
      <c r="R25" s="965"/>
      <c r="S25" s="965"/>
      <c r="T25" s="965"/>
      <c r="U25" s="965"/>
    </row>
    <row r="26" spans="1:21" s="10" customFormat="1" ht="14.1" customHeight="1">
      <c r="A26" s="54"/>
      <c r="B26" s="54"/>
      <c r="C26" s="56"/>
      <c r="D26" s="54"/>
      <c r="E26" s="54"/>
      <c r="F26" s="54"/>
      <c r="G26" s="54"/>
      <c r="H26" s="54"/>
      <c r="I26" s="54"/>
      <c r="J26" s="54"/>
      <c r="K26" s="54"/>
      <c r="L26" s="57"/>
      <c r="M26" s="57"/>
      <c r="N26" s="57"/>
      <c r="O26" s="55"/>
    </row>
    <row r="27" spans="1:21" s="959" customFormat="1" ht="14.1" customHeight="1">
      <c r="A27" s="961"/>
      <c r="B27" s="985" t="s">
        <v>643</v>
      </c>
      <c r="C27" s="960"/>
      <c r="D27" s="961"/>
      <c r="E27" s="961"/>
      <c r="F27" s="961"/>
      <c r="G27" s="961"/>
      <c r="H27" s="961"/>
      <c r="I27" s="961"/>
      <c r="J27" s="961"/>
      <c r="K27" s="961"/>
      <c r="L27" s="962"/>
      <c r="M27" s="962"/>
      <c r="N27" s="962"/>
      <c r="O27" s="963"/>
      <c r="P27" s="961"/>
      <c r="Q27" s="961"/>
      <c r="R27" s="961"/>
      <c r="S27" s="961"/>
      <c r="T27" s="961"/>
      <c r="U27" s="961"/>
    </row>
    <row r="28" spans="1:21" s="10" customFormat="1" ht="14.1" customHeight="1">
      <c r="A28" s="139"/>
      <c r="B28" s="139"/>
      <c r="C28" s="139"/>
      <c r="D28" s="139"/>
      <c r="E28" s="139"/>
      <c r="F28" s="139"/>
      <c r="G28" s="139"/>
      <c r="H28" s="139"/>
      <c r="I28" s="139"/>
      <c r="J28" s="139"/>
      <c r="K28" s="139"/>
      <c r="L28" s="139"/>
      <c r="M28" s="139"/>
      <c r="N28" s="139"/>
      <c r="O28" s="139"/>
      <c r="P28" s="139"/>
      <c r="Q28" s="139"/>
      <c r="R28" s="139"/>
      <c r="S28" s="139"/>
      <c r="T28" s="139"/>
      <c r="U28" s="139"/>
    </row>
    <row r="29" spans="1:21" s="10" customFormat="1" ht="14.1" customHeight="1">
      <c r="A29" s="139"/>
      <c r="B29" s="139"/>
      <c r="C29" s="139" t="s">
        <v>652</v>
      </c>
      <c r="D29" s="139" t="s">
        <v>653</v>
      </c>
      <c r="E29" s="139"/>
      <c r="F29" s="139"/>
      <c r="G29" s="139"/>
      <c r="H29" s="139"/>
      <c r="I29" s="139"/>
      <c r="J29" s="139"/>
      <c r="K29" s="139"/>
      <c r="L29" s="139"/>
      <c r="M29" s="139"/>
      <c r="N29" s="139"/>
      <c r="O29" s="139"/>
      <c r="P29" s="139"/>
      <c r="Q29" s="139"/>
      <c r="R29" s="139"/>
      <c r="S29" s="139"/>
      <c r="T29" s="139"/>
      <c r="U29" s="139"/>
    </row>
    <row r="30" spans="1:21" s="33" customFormat="1" ht="14.1" customHeight="1">
      <c r="A30" s="226"/>
      <c r="B30" s="226"/>
      <c r="C30" s="226"/>
      <c r="D30" s="139" t="s">
        <v>655</v>
      </c>
      <c r="E30" s="226"/>
      <c r="F30" s="226"/>
      <c r="G30" s="226"/>
      <c r="H30" s="226"/>
      <c r="I30" s="226"/>
      <c r="J30" s="226"/>
      <c r="K30" s="226"/>
      <c r="L30" s="226"/>
      <c r="M30" s="226"/>
      <c r="N30" s="226"/>
      <c r="O30" s="226"/>
      <c r="P30" s="226"/>
      <c r="Q30" s="226"/>
      <c r="R30" s="226"/>
      <c r="S30" s="226"/>
      <c r="T30" s="226"/>
      <c r="U30" s="226"/>
    </row>
    <row r="31" spans="1:21" s="33" customFormat="1" ht="14.1" customHeight="1">
      <c r="A31" s="226"/>
      <c r="B31" s="226"/>
      <c r="C31" s="226"/>
      <c r="D31" s="226"/>
      <c r="E31" s="139" t="s">
        <v>669</v>
      </c>
      <c r="F31" s="226"/>
      <c r="G31" s="226"/>
      <c r="H31" s="226"/>
      <c r="I31" s="226"/>
      <c r="J31" s="226"/>
      <c r="K31" s="226"/>
      <c r="L31" s="226"/>
      <c r="M31" s="226"/>
      <c r="N31" s="226"/>
      <c r="O31" s="226"/>
      <c r="P31" s="226"/>
      <c r="Q31" s="226"/>
      <c r="R31" s="226"/>
      <c r="S31" s="226"/>
      <c r="T31" s="226"/>
      <c r="U31" s="226"/>
    </row>
    <row r="32" spans="1:21" s="33" customFormat="1" ht="14.1" customHeight="1">
      <c r="A32" s="226"/>
      <c r="B32" s="226"/>
      <c r="C32" s="226"/>
      <c r="D32" s="226"/>
      <c r="E32" s="226"/>
      <c r="F32" s="226" t="s">
        <v>670</v>
      </c>
      <c r="G32" s="226"/>
      <c r="H32" s="226"/>
      <c r="I32" s="226"/>
      <c r="J32" s="226"/>
      <c r="K32" s="226"/>
      <c r="L32" s="226"/>
      <c r="M32" s="226"/>
      <c r="N32" s="226"/>
      <c r="O32" s="226"/>
      <c r="P32" s="226"/>
      <c r="Q32" s="226"/>
      <c r="R32" s="226"/>
      <c r="S32" s="226"/>
      <c r="T32" s="226"/>
      <c r="U32" s="226"/>
    </row>
    <row r="33" spans="1:21" s="33" customFormat="1" ht="14.1" customHeight="1">
      <c r="A33" s="226"/>
      <c r="B33" s="226"/>
      <c r="C33" s="226"/>
      <c r="D33" s="139" t="s">
        <v>675</v>
      </c>
      <c r="E33" s="226"/>
      <c r="F33" s="226"/>
      <c r="G33" s="226"/>
      <c r="H33" s="226"/>
      <c r="I33" s="226"/>
      <c r="J33" s="226"/>
      <c r="K33" s="226"/>
      <c r="L33" s="226"/>
      <c r="M33" s="226"/>
      <c r="N33" s="226"/>
      <c r="O33" s="226"/>
      <c r="P33" s="226"/>
      <c r="Q33" s="226"/>
      <c r="R33" s="226"/>
      <c r="S33" s="226"/>
      <c r="T33" s="226"/>
      <c r="U33" s="226"/>
    </row>
    <row r="34" spans="1:21" s="33" customFormat="1" ht="14.1" customHeight="1">
      <c r="A34" s="226"/>
      <c r="B34" s="226"/>
      <c r="C34" s="226"/>
      <c r="D34" s="226"/>
      <c r="E34" s="139" t="s">
        <v>676</v>
      </c>
      <c r="F34" s="226"/>
      <c r="G34" s="226"/>
      <c r="H34" s="226"/>
      <c r="I34" s="226"/>
      <c r="J34" s="226"/>
      <c r="K34" s="226"/>
      <c r="L34" s="226"/>
      <c r="M34" s="226"/>
      <c r="N34" s="226"/>
      <c r="O34" s="226"/>
      <c r="P34" s="226"/>
      <c r="Q34" s="226"/>
      <c r="R34" s="226"/>
      <c r="S34" s="226"/>
      <c r="T34" s="226"/>
      <c r="U34" s="226"/>
    </row>
    <row r="35" spans="1:21" s="33" customFormat="1" ht="14.1" customHeight="1">
      <c r="A35" s="226"/>
      <c r="B35" s="226"/>
      <c r="C35" s="226"/>
      <c r="D35" s="226"/>
      <c r="E35" s="226"/>
      <c r="F35" s="226" t="s">
        <v>784</v>
      </c>
      <c r="G35" s="226"/>
      <c r="H35" s="226"/>
      <c r="I35" s="226"/>
      <c r="J35" s="226"/>
      <c r="K35" s="226"/>
      <c r="L35" s="226"/>
      <c r="M35" s="226"/>
      <c r="N35" s="226"/>
      <c r="O35" s="226"/>
      <c r="P35" s="226"/>
      <c r="Q35" s="226"/>
      <c r="R35" s="226"/>
      <c r="S35" s="226"/>
      <c r="T35" s="226"/>
      <c r="U35" s="226"/>
    </row>
    <row r="36" spans="1:21" s="33" customFormat="1" ht="14.1" customHeight="1">
      <c r="A36" s="226"/>
      <c r="B36" s="226"/>
      <c r="C36" s="226"/>
      <c r="D36" s="226"/>
      <c r="E36" s="226"/>
      <c r="F36" s="226" t="s">
        <v>773</v>
      </c>
      <c r="G36" s="226"/>
      <c r="H36" s="226"/>
      <c r="I36" s="226"/>
      <c r="J36" s="226"/>
      <c r="K36" s="226"/>
      <c r="L36" s="226"/>
      <c r="M36" s="226"/>
      <c r="N36" s="226"/>
      <c r="O36" s="226"/>
      <c r="P36" s="226"/>
      <c r="Q36" s="226"/>
      <c r="R36" s="226"/>
      <c r="S36" s="226"/>
      <c r="T36" s="226"/>
      <c r="U36" s="226"/>
    </row>
    <row r="37" spans="1:21" s="33" customFormat="1" ht="14.1" customHeight="1">
      <c r="A37" s="226"/>
      <c r="B37" s="226"/>
      <c r="C37" s="226"/>
      <c r="D37" s="226"/>
      <c r="E37" s="139" t="s">
        <v>678</v>
      </c>
      <c r="F37" s="226"/>
      <c r="G37" s="226"/>
      <c r="H37" s="226"/>
      <c r="I37" s="226"/>
      <c r="J37" s="226"/>
      <c r="K37" s="226"/>
      <c r="L37" s="226"/>
      <c r="M37" s="226"/>
      <c r="N37" s="226"/>
      <c r="O37" s="226"/>
      <c r="P37" s="226"/>
      <c r="Q37" s="226"/>
      <c r="R37" s="226"/>
      <c r="S37" s="226"/>
      <c r="T37" s="226"/>
      <c r="U37" s="226"/>
    </row>
    <row r="38" spans="1:21" s="10" customFormat="1" ht="14.1" customHeight="1">
      <c r="A38" s="139"/>
      <c r="B38" s="139"/>
      <c r="C38" s="139"/>
      <c r="D38" s="139"/>
      <c r="E38" s="139"/>
      <c r="F38" s="226" t="s">
        <v>772</v>
      </c>
      <c r="G38" s="139"/>
      <c r="H38" s="139"/>
      <c r="I38" s="139"/>
      <c r="J38" s="139"/>
      <c r="K38" s="139"/>
      <c r="L38" s="139"/>
      <c r="M38" s="139"/>
      <c r="N38" s="139"/>
      <c r="O38" s="139"/>
      <c r="P38" s="139"/>
      <c r="Q38" s="139"/>
      <c r="R38" s="139"/>
      <c r="S38" s="139"/>
      <c r="T38" s="139"/>
      <c r="U38" s="139"/>
    </row>
    <row r="39" spans="1:21" s="10" customFormat="1" ht="14.1" customHeight="1">
      <c r="A39" s="139"/>
      <c r="B39" s="139"/>
      <c r="C39" s="139" t="s">
        <v>724</v>
      </c>
      <c r="D39" s="139" t="s">
        <v>686</v>
      </c>
      <c r="E39" s="139"/>
      <c r="F39" s="139"/>
      <c r="G39" s="139"/>
      <c r="H39" s="139"/>
      <c r="I39" s="139"/>
      <c r="J39" s="139"/>
      <c r="K39" s="139"/>
      <c r="L39" s="139"/>
      <c r="M39" s="139"/>
      <c r="N39" s="139"/>
      <c r="O39" s="139"/>
      <c r="P39" s="139"/>
      <c r="Q39" s="139"/>
      <c r="R39" s="139"/>
      <c r="S39" s="139"/>
      <c r="T39" s="139"/>
      <c r="U39" s="139"/>
    </row>
    <row r="40" spans="1:21" s="10" customFormat="1" ht="14.1" customHeight="1">
      <c r="A40" s="139"/>
      <c r="B40" s="139"/>
      <c r="C40" s="139"/>
      <c r="D40" s="139" t="s">
        <v>688</v>
      </c>
      <c r="E40" s="139"/>
      <c r="F40" s="139"/>
      <c r="G40" s="139"/>
      <c r="H40" s="139"/>
      <c r="I40" s="139"/>
      <c r="J40" s="139"/>
      <c r="K40" s="139"/>
      <c r="L40" s="139"/>
      <c r="M40" s="139"/>
      <c r="N40" s="139"/>
      <c r="O40" s="139"/>
      <c r="P40" s="139"/>
      <c r="Q40" s="139"/>
      <c r="R40" s="139"/>
      <c r="S40" s="139"/>
      <c r="T40" s="139"/>
      <c r="U40" s="139"/>
    </row>
    <row r="41" spans="1:21" s="33" customFormat="1" ht="14.1" customHeight="1">
      <c r="A41" s="226"/>
      <c r="B41" s="226"/>
      <c r="C41" s="226"/>
      <c r="D41" s="226"/>
      <c r="E41" s="139" t="s">
        <v>689</v>
      </c>
      <c r="F41" s="226"/>
      <c r="G41" s="226"/>
      <c r="H41" s="226"/>
      <c r="I41" s="226"/>
      <c r="J41" s="226"/>
      <c r="K41" s="226"/>
      <c r="L41" s="226"/>
      <c r="M41" s="226"/>
      <c r="N41" s="226"/>
      <c r="O41" s="226"/>
      <c r="P41" s="226"/>
      <c r="Q41" s="226"/>
      <c r="R41" s="226"/>
      <c r="S41" s="226"/>
      <c r="T41" s="226"/>
      <c r="U41" s="226"/>
    </row>
    <row r="42" spans="1:21" s="33" customFormat="1" ht="14.1" customHeight="1">
      <c r="A42" s="226"/>
      <c r="B42" s="226"/>
      <c r="C42" s="226"/>
      <c r="D42" s="226"/>
      <c r="E42" s="226"/>
      <c r="F42" s="226" t="s">
        <v>690</v>
      </c>
      <c r="G42" s="226"/>
      <c r="H42" s="226"/>
      <c r="I42" s="226"/>
      <c r="J42" s="226"/>
      <c r="K42" s="226"/>
      <c r="L42" s="226"/>
      <c r="M42" s="226"/>
      <c r="N42" s="226"/>
      <c r="O42" s="226"/>
      <c r="P42" s="226"/>
      <c r="Q42" s="226"/>
      <c r="R42" s="226"/>
      <c r="S42" s="226"/>
      <c r="T42" s="226"/>
      <c r="U42" s="226"/>
    </row>
    <row r="43" spans="1:21" s="10" customFormat="1" ht="14.1" customHeight="1">
      <c r="A43" s="139"/>
      <c r="B43" s="139"/>
      <c r="C43" s="139"/>
      <c r="D43" s="139"/>
      <c r="E43" s="139" t="s">
        <v>693</v>
      </c>
      <c r="F43" s="139"/>
      <c r="G43" s="139"/>
      <c r="H43" s="139"/>
      <c r="I43" s="139"/>
      <c r="J43" s="139"/>
      <c r="K43" s="139"/>
      <c r="L43" s="139"/>
      <c r="M43" s="139"/>
      <c r="N43" s="139"/>
      <c r="O43" s="139"/>
      <c r="P43" s="139"/>
      <c r="Q43" s="139"/>
      <c r="R43" s="139"/>
      <c r="S43" s="139"/>
      <c r="T43" s="139"/>
      <c r="U43" s="139"/>
    </row>
    <row r="44" spans="1:21" s="33" customFormat="1" ht="14.1" customHeight="1">
      <c r="A44" s="226"/>
      <c r="B44" s="226"/>
      <c r="C44" s="226"/>
      <c r="D44" s="226"/>
      <c r="E44" s="226"/>
      <c r="F44" s="226" t="s">
        <v>694</v>
      </c>
      <c r="G44" s="226"/>
      <c r="H44" s="226"/>
      <c r="I44" s="226"/>
      <c r="J44" s="226"/>
      <c r="K44" s="226"/>
      <c r="L44" s="226"/>
      <c r="M44" s="226"/>
      <c r="N44" s="226"/>
      <c r="O44" s="226"/>
      <c r="P44" s="226"/>
      <c r="Q44" s="226"/>
      <c r="R44" s="226"/>
      <c r="S44" s="226"/>
      <c r="T44" s="226"/>
      <c r="U44" s="226"/>
    </row>
    <row r="45" spans="1:21" s="35" customFormat="1" ht="14.1" customHeight="1">
      <c r="A45" s="226"/>
      <c r="B45" s="226"/>
      <c r="C45" s="226"/>
      <c r="D45" s="226"/>
      <c r="E45" s="226"/>
      <c r="F45" s="226" t="s">
        <v>695</v>
      </c>
      <c r="G45" s="226"/>
      <c r="H45" s="226"/>
      <c r="I45" s="226"/>
      <c r="J45" s="226"/>
      <c r="K45" s="226"/>
      <c r="L45" s="226"/>
      <c r="M45" s="226"/>
      <c r="N45" s="226"/>
      <c r="O45" s="226"/>
      <c r="P45" s="226"/>
      <c r="Q45" s="226"/>
      <c r="R45" s="226"/>
      <c r="S45" s="226"/>
      <c r="T45" s="226"/>
      <c r="U45" s="226"/>
    </row>
    <row r="46" spans="1:21" s="35" customFormat="1" ht="14.1" customHeight="1">
      <c r="A46" s="226"/>
      <c r="B46" s="226"/>
      <c r="C46" s="226"/>
      <c r="D46" s="226"/>
      <c r="E46" s="139" t="s">
        <v>698</v>
      </c>
      <c r="F46" s="226"/>
      <c r="G46" s="226"/>
      <c r="H46" s="226"/>
      <c r="I46" s="226"/>
      <c r="J46" s="226"/>
      <c r="K46" s="226"/>
      <c r="L46" s="226"/>
      <c r="M46" s="226"/>
      <c r="N46" s="226"/>
      <c r="O46" s="226"/>
      <c r="P46" s="226"/>
      <c r="Q46" s="226"/>
      <c r="R46" s="226"/>
      <c r="S46" s="226"/>
      <c r="T46" s="226"/>
      <c r="U46" s="226"/>
    </row>
    <row r="47" spans="1:21" s="35" customFormat="1" ht="14.1" customHeight="1">
      <c r="A47" s="226"/>
      <c r="B47" s="226"/>
      <c r="C47" s="226"/>
      <c r="D47" s="226"/>
      <c r="E47" s="226"/>
      <c r="F47" s="226" t="s">
        <v>699</v>
      </c>
      <c r="G47" s="226"/>
      <c r="H47" s="226"/>
      <c r="I47" s="226"/>
      <c r="J47" s="226"/>
      <c r="K47" s="226"/>
      <c r="L47" s="226"/>
      <c r="M47" s="226"/>
      <c r="N47" s="226"/>
      <c r="O47" s="226"/>
      <c r="P47" s="226"/>
      <c r="Q47" s="226"/>
      <c r="R47" s="226"/>
      <c r="S47" s="226"/>
      <c r="T47" s="226"/>
      <c r="U47" s="226"/>
    </row>
    <row r="48" spans="1:21" ht="14.1" customHeight="1">
      <c r="A48" s="139"/>
      <c r="B48" s="139"/>
      <c r="C48" s="139"/>
      <c r="D48" s="139"/>
      <c r="E48" s="139"/>
      <c r="F48" s="226" t="s">
        <v>700</v>
      </c>
      <c r="G48" s="139"/>
      <c r="H48" s="139"/>
      <c r="I48" s="139"/>
      <c r="J48" s="139"/>
      <c r="K48" s="139"/>
      <c r="L48" s="139"/>
      <c r="M48" s="139"/>
      <c r="N48" s="139"/>
      <c r="O48" s="139"/>
      <c r="P48" s="139"/>
      <c r="Q48" s="139"/>
      <c r="R48" s="139"/>
      <c r="S48" s="139"/>
      <c r="T48" s="139"/>
      <c r="U48" s="139"/>
    </row>
    <row r="49" spans="1:15" ht="14.1" customHeight="1">
      <c r="A49" s="139"/>
      <c r="B49" s="139"/>
      <c r="C49" s="139"/>
      <c r="D49" s="139"/>
      <c r="E49" s="139"/>
      <c r="F49" s="139"/>
      <c r="G49" s="139"/>
      <c r="H49" s="139"/>
      <c r="I49" s="139"/>
      <c r="J49" s="139"/>
      <c r="K49" s="139"/>
      <c r="L49" s="139"/>
      <c r="M49" s="139"/>
      <c r="N49" s="139"/>
      <c r="O49" s="139"/>
    </row>
    <row r="50" spans="1:15" ht="14.1" customHeight="1">
      <c r="A50" s="139"/>
      <c r="B50" s="139"/>
      <c r="C50" s="139"/>
      <c r="D50" s="139"/>
      <c r="E50" s="139"/>
      <c r="F50" s="139"/>
      <c r="G50" s="139"/>
      <c r="H50" s="139"/>
      <c r="I50" s="139"/>
      <c r="J50" s="139"/>
      <c r="K50" s="139"/>
      <c r="L50" s="139"/>
      <c r="M50" s="139"/>
      <c r="N50" s="139"/>
      <c r="O50" s="139"/>
    </row>
    <row r="51" spans="1:15" ht="14.1" customHeight="1">
      <c r="A51" s="139"/>
      <c r="B51" s="139"/>
      <c r="C51" s="139"/>
      <c r="D51" s="139"/>
      <c r="E51" s="139"/>
      <c r="F51" s="139"/>
      <c r="G51" s="139"/>
      <c r="H51" s="139"/>
      <c r="I51" s="139"/>
      <c r="J51" s="139"/>
      <c r="K51" s="139"/>
      <c r="L51" s="139"/>
      <c r="M51" s="139"/>
      <c r="N51" s="139"/>
      <c r="O51" s="139"/>
    </row>
    <row r="52" spans="1:15" ht="14.1" customHeight="1">
      <c r="A52" s="139"/>
      <c r="B52" s="139"/>
      <c r="C52" s="139"/>
      <c r="D52" s="139"/>
      <c r="E52" s="139"/>
      <c r="F52" s="139"/>
      <c r="G52" s="139"/>
      <c r="H52" s="139"/>
      <c r="I52" s="139"/>
      <c r="J52" s="139"/>
      <c r="K52" s="139"/>
      <c r="L52" s="139"/>
      <c r="M52" s="139"/>
      <c r="N52" s="139"/>
      <c r="O52" s="139"/>
    </row>
    <row r="53" spans="1:15" ht="14.1" customHeight="1">
      <c r="A53" s="139"/>
      <c r="B53" s="139"/>
      <c r="C53" s="139"/>
      <c r="D53" s="139"/>
      <c r="E53" s="139"/>
      <c r="F53" s="139"/>
      <c r="G53" s="139"/>
      <c r="H53" s="139"/>
      <c r="I53" s="139"/>
      <c r="J53" s="139"/>
      <c r="K53" s="139"/>
      <c r="L53" s="139"/>
      <c r="M53" s="139"/>
      <c r="N53" s="139"/>
      <c r="O53" s="139"/>
    </row>
    <row r="54" spans="1:15" ht="12.95" customHeight="1">
      <c r="A54" s="54"/>
      <c r="B54" s="54"/>
      <c r="C54" s="56"/>
      <c r="D54" s="54"/>
      <c r="E54" s="54"/>
      <c r="F54" s="54"/>
      <c r="G54" s="54"/>
      <c r="H54" s="54"/>
      <c r="I54" s="54"/>
      <c r="J54" s="54"/>
      <c r="K54" s="54"/>
      <c r="L54" s="54"/>
      <c r="M54" s="54"/>
      <c r="N54" s="54"/>
      <c r="O54" s="54"/>
    </row>
    <row r="55" spans="1:15" ht="8.25" customHeight="1">
      <c r="A55" s="54"/>
      <c r="B55" s="54"/>
      <c r="C55" s="56"/>
      <c r="D55" s="54"/>
      <c r="E55" s="54"/>
      <c r="F55" s="54"/>
      <c r="G55" s="54"/>
      <c r="H55" s="54"/>
      <c r="I55" s="54"/>
      <c r="J55" s="54"/>
      <c r="K55" s="54"/>
      <c r="L55" s="54"/>
      <c r="M55" s="54"/>
      <c r="N55" s="54"/>
      <c r="O55" s="54"/>
    </row>
    <row r="82" ht="19.5" customHeight="1"/>
  </sheetData>
  <sheetProtection algorithmName="SHA-512" hashValue="9hWxHwwdMy9fLYMnsQrxVmnxHJtWV2WHrKsGV56bXGYS7J0okfpLjN7gaIjlNY2fsH0ZlmBD1jAlQV7AIH3VkA==" saltValue="gP7lc03EN20RE243d3sKmg==" spinCount="100000" sheet="1" objects="1" scenarios="1" autoFilter="0"/>
  <phoneticPr fontId="22"/>
  <printOptions horizontalCentered="1" verticalCentered="1"/>
  <pageMargins left="0" right="0" top="0" bottom="0" header="0" footer="0"/>
  <pageSetup paperSize="9" scale="7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U83"/>
  <sheetViews>
    <sheetView view="pageBreakPreview" zoomScaleNormal="85" zoomScaleSheetLayoutView="100" workbookViewId="0">
      <selection activeCell="J62" sqref="J62"/>
    </sheetView>
  </sheetViews>
  <sheetFormatPr defaultColWidth="9.140625" defaultRowHeight="12"/>
  <cols>
    <col min="1" max="1" width="10.140625" style="11" customWidth="1"/>
    <col min="2" max="2" width="2.28515625" style="11" customWidth="1"/>
    <col min="3" max="3" width="2.28515625" style="9" customWidth="1"/>
    <col min="4" max="5" width="2.28515625" style="11" customWidth="1"/>
    <col min="6" max="8" width="9.140625" style="11"/>
    <col min="9" max="10" width="11.140625" style="11" customWidth="1"/>
    <col min="11" max="11" width="12.85546875" style="11" customWidth="1"/>
    <col min="12" max="13" width="2.5703125" style="11" customWidth="1"/>
    <col min="14" max="14" width="78.7109375" style="11" customWidth="1"/>
    <col min="15" max="15" width="10.5703125" style="11" customWidth="1"/>
    <col min="16" max="16" width="4.85546875" style="11" customWidth="1"/>
    <col min="17" max="18" width="8.140625" style="11" customWidth="1"/>
    <col min="19" max="19" width="7.5703125" style="11" customWidth="1"/>
    <col min="20" max="20" width="9.140625" style="11"/>
    <col min="21" max="21" width="13.5703125" style="11" customWidth="1"/>
    <col min="22" max="16384" width="9.140625" style="11"/>
  </cols>
  <sheetData>
    <row r="1" spans="1:21" ht="54" customHeight="1">
      <c r="A1" s="54"/>
      <c r="B1" s="54"/>
      <c r="C1" s="56"/>
      <c r="D1" s="54"/>
      <c r="E1" s="54"/>
      <c r="F1" s="54"/>
      <c r="G1" s="54"/>
      <c r="H1" s="54"/>
      <c r="I1" s="54"/>
      <c r="J1" s="54"/>
      <c r="K1" s="54"/>
      <c r="L1" s="54"/>
      <c r="M1" s="54"/>
      <c r="N1" s="54"/>
      <c r="O1" s="54"/>
    </row>
    <row r="2" spans="1:21" ht="15" customHeight="1">
      <c r="A2" s="58"/>
      <c r="B2" s="58"/>
      <c r="C2" s="59"/>
      <c r="D2" s="58"/>
      <c r="E2" s="58"/>
      <c r="F2" s="54"/>
      <c r="G2" s="54"/>
      <c r="H2" s="54"/>
      <c r="I2" s="54"/>
      <c r="J2" s="54"/>
      <c r="K2" s="54"/>
      <c r="L2" s="54"/>
      <c r="M2" s="54"/>
      <c r="N2" s="54"/>
      <c r="O2" s="54"/>
    </row>
    <row r="3" spans="1:21" ht="48" customHeight="1">
      <c r="A3" s="54"/>
      <c r="B3" s="54"/>
      <c r="C3" s="56"/>
      <c r="D3" s="54"/>
      <c r="E3" s="54"/>
      <c r="F3" s="54"/>
      <c r="G3" s="54"/>
      <c r="H3" s="54"/>
      <c r="I3" s="54"/>
      <c r="J3" s="54"/>
      <c r="K3" s="54"/>
      <c r="L3" s="54"/>
      <c r="M3" s="54"/>
      <c r="N3" s="54"/>
      <c r="O3" s="54"/>
    </row>
    <row r="4" spans="1:21" s="959" customFormat="1" ht="14.1" customHeight="1">
      <c r="A4" s="971"/>
      <c r="B4" s="972" t="s">
        <v>641</v>
      </c>
      <c r="C4" s="973"/>
      <c r="D4" s="971"/>
      <c r="E4" s="971"/>
      <c r="F4" s="971"/>
      <c r="G4" s="971"/>
      <c r="H4" s="971"/>
      <c r="I4" s="971"/>
      <c r="J4" s="971"/>
      <c r="K4" s="971"/>
      <c r="L4" s="971"/>
      <c r="M4" s="971"/>
      <c r="N4" s="971"/>
      <c r="O4" s="971"/>
      <c r="P4" s="971"/>
      <c r="Q4" s="971"/>
      <c r="R4" s="971"/>
      <c r="S4" s="971"/>
      <c r="T4" s="971"/>
      <c r="U4" s="971"/>
    </row>
    <row r="5" spans="1:21" s="10" customFormat="1" ht="14.1" customHeight="1">
      <c r="A5" s="965"/>
      <c r="B5" s="965"/>
      <c r="C5" s="974"/>
      <c r="D5" s="965"/>
      <c r="E5" s="965"/>
      <c r="F5" s="965"/>
      <c r="G5" s="965"/>
      <c r="H5" s="965"/>
      <c r="I5" s="965"/>
      <c r="J5" s="965"/>
      <c r="K5" s="965"/>
      <c r="L5" s="965"/>
      <c r="M5" s="975"/>
      <c r="N5" s="975"/>
      <c r="O5" s="976"/>
      <c r="P5" s="965"/>
      <c r="Q5" s="965"/>
      <c r="R5" s="965"/>
      <c r="S5" s="965"/>
      <c r="T5" s="965"/>
      <c r="U5" s="965"/>
    </row>
    <row r="6" spans="1:21" s="10" customFormat="1" ht="14.1" customHeight="1">
      <c r="A6" s="965"/>
      <c r="B6" s="965"/>
      <c r="C6" s="977" t="s">
        <v>679</v>
      </c>
      <c r="D6" s="965" t="s">
        <v>681</v>
      </c>
      <c r="E6" s="965"/>
      <c r="F6" s="965"/>
      <c r="G6" s="965"/>
      <c r="H6" s="965"/>
      <c r="I6" s="965"/>
      <c r="J6" s="965"/>
      <c r="K6" s="965"/>
      <c r="L6" s="975"/>
      <c r="M6" s="965"/>
      <c r="N6" s="975"/>
      <c r="O6" s="965"/>
      <c r="P6" s="965"/>
      <c r="Q6" s="965"/>
      <c r="R6" s="965"/>
      <c r="S6" s="965"/>
      <c r="T6" s="965"/>
      <c r="U6" s="965"/>
    </row>
    <row r="7" spans="1:21" s="10" customFormat="1" ht="14.1" customHeight="1">
      <c r="A7" s="965"/>
      <c r="B7" s="965"/>
      <c r="C7" s="977"/>
      <c r="D7" s="979" t="s">
        <v>682</v>
      </c>
      <c r="E7" s="965"/>
      <c r="F7" s="979"/>
      <c r="G7" s="965"/>
      <c r="H7" s="965"/>
      <c r="I7" s="965"/>
      <c r="J7" s="965"/>
      <c r="K7" s="965"/>
      <c r="L7" s="965"/>
      <c r="M7" s="965"/>
      <c r="N7" s="975"/>
      <c r="O7" s="965"/>
      <c r="P7" s="965"/>
      <c r="Q7" s="965"/>
      <c r="R7" s="965"/>
      <c r="S7" s="965"/>
      <c r="T7" s="965"/>
      <c r="U7" s="965"/>
    </row>
    <row r="8" spans="1:21" s="10" customFormat="1" ht="14.1" customHeight="1">
      <c r="A8" s="965"/>
      <c r="B8" s="965"/>
      <c r="C8" s="977"/>
      <c r="D8" s="979"/>
      <c r="E8" s="965" t="s">
        <v>701</v>
      </c>
      <c r="F8" s="979"/>
      <c r="G8" s="965"/>
      <c r="H8" s="965"/>
      <c r="I8" s="965"/>
      <c r="J8" s="965"/>
      <c r="K8" s="965"/>
      <c r="L8" s="975"/>
      <c r="M8" s="965"/>
      <c r="N8" s="975"/>
      <c r="O8" s="965"/>
      <c r="P8" s="965"/>
      <c r="Q8" s="965"/>
      <c r="R8" s="965"/>
      <c r="S8" s="965"/>
      <c r="T8" s="965"/>
      <c r="U8" s="965"/>
    </row>
    <row r="9" spans="1:21" s="33" customFormat="1" ht="14.1" customHeight="1">
      <c r="A9" s="967"/>
      <c r="B9" s="967"/>
      <c r="C9" s="978"/>
      <c r="D9" s="966"/>
      <c r="E9" s="967"/>
      <c r="F9" s="966" t="s">
        <v>727</v>
      </c>
      <c r="G9" s="967"/>
      <c r="H9" s="967"/>
      <c r="I9" s="967"/>
      <c r="J9" s="967"/>
      <c r="K9" s="967"/>
      <c r="L9" s="980"/>
      <c r="M9" s="967"/>
      <c r="N9" s="980"/>
      <c r="O9" s="981"/>
      <c r="P9" s="967"/>
      <c r="Q9" s="967"/>
      <c r="R9" s="967"/>
      <c r="S9" s="967"/>
      <c r="T9" s="967"/>
      <c r="U9" s="967"/>
    </row>
    <row r="10" spans="1:21" s="33" customFormat="1" ht="14.1" customHeight="1">
      <c r="A10" s="967"/>
      <c r="B10" s="967"/>
      <c r="C10" s="978"/>
      <c r="D10" s="966"/>
      <c r="E10" s="967"/>
      <c r="F10" s="966" t="s">
        <v>564</v>
      </c>
      <c r="G10" s="967"/>
      <c r="H10" s="967"/>
      <c r="I10" s="967"/>
      <c r="J10" s="967"/>
      <c r="K10" s="967"/>
      <c r="L10" s="980"/>
      <c r="M10" s="967"/>
      <c r="N10" s="980"/>
      <c r="O10" s="981"/>
      <c r="P10" s="967"/>
      <c r="Q10" s="967"/>
      <c r="R10" s="967"/>
      <c r="S10" s="967"/>
      <c r="T10" s="967"/>
      <c r="U10" s="967"/>
    </row>
    <row r="11" spans="1:21" s="33" customFormat="1" ht="14.1" customHeight="1">
      <c r="A11" s="967"/>
      <c r="B11" s="967"/>
      <c r="C11" s="978"/>
      <c r="D11" s="966"/>
      <c r="E11" s="967"/>
      <c r="F11" s="982" t="s">
        <v>702</v>
      </c>
      <c r="G11" s="967"/>
      <c r="H11" s="967"/>
      <c r="I11" s="967"/>
      <c r="J11" s="967"/>
      <c r="K11" s="967"/>
      <c r="L11" s="980"/>
      <c r="M11" s="967"/>
      <c r="N11" s="980"/>
      <c r="O11" s="981"/>
      <c r="P11" s="967"/>
      <c r="Q11" s="967"/>
      <c r="R11" s="967"/>
      <c r="S11" s="967"/>
      <c r="T11" s="967"/>
      <c r="U11" s="967"/>
    </row>
    <row r="12" spans="1:21" s="33" customFormat="1" ht="14.1" customHeight="1">
      <c r="A12" s="967"/>
      <c r="B12" s="967"/>
      <c r="C12" s="978"/>
      <c r="D12" s="966"/>
      <c r="E12" s="967"/>
      <c r="F12" s="966" t="s">
        <v>780</v>
      </c>
      <c r="G12" s="967"/>
      <c r="H12" s="967"/>
      <c r="I12" s="967"/>
      <c r="J12" s="967"/>
      <c r="K12" s="967"/>
      <c r="L12" s="980"/>
      <c r="M12" s="967"/>
      <c r="N12" s="980"/>
      <c r="O12" s="981"/>
      <c r="P12" s="967"/>
      <c r="Q12" s="967"/>
      <c r="R12" s="967"/>
      <c r="S12" s="967"/>
      <c r="T12" s="967"/>
      <c r="U12" s="967"/>
    </row>
    <row r="13" spans="1:21" s="10" customFormat="1" ht="14.1" customHeight="1">
      <c r="A13" s="965"/>
      <c r="B13" s="965"/>
      <c r="C13" s="977"/>
      <c r="D13" s="965" t="s">
        <v>707</v>
      </c>
      <c r="E13" s="965"/>
      <c r="F13" s="965"/>
      <c r="G13" s="965"/>
      <c r="H13" s="965"/>
      <c r="I13" s="965"/>
      <c r="J13" s="965"/>
      <c r="K13" s="965"/>
      <c r="L13" s="975"/>
      <c r="M13" s="965"/>
      <c r="N13" s="975"/>
      <c r="O13" s="976"/>
      <c r="P13" s="965"/>
      <c r="Q13" s="965"/>
      <c r="R13" s="965"/>
      <c r="S13" s="965"/>
      <c r="T13" s="965"/>
      <c r="U13" s="965"/>
    </row>
    <row r="14" spans="1:21" s="10" customFormat="1" ht="14.1" customHeight="1">
      <c r="A14" s="965"/>
      <c r="B14" s="965"/>
      <c r="C14" s="977"/>
      <c r="D14" s="965"/>
      <c r="E14" s="965" t="s">
        <v>708</v>
      </c>
      <c r="F14" s="965"/>
      <c r="G14" s="965"/>
      <c r="H14" s="965"/>
      <c r="I14" s="965"/>
      <c r="J14" s="965"/>
      <c r="K14" s="965"/>
      <c r="L14" s="975"/>
      <c r="M14" s="965"/>
      <c r="N14" s="975"/>
      <c r="O14" s="976"/>
      <c r="P14" s="965"/>
      <c r="Q14" s="965"/>
      <c r="R14" s="965"/>
      <c r="S14" s="965"/>
      <c r="T14" s="965"/>
      <c r="U14" s="965"/>
    </row>
    <row r="15" spans="1:21" s="10" customFormat="1" ht="14.1" customHeight="1">
      <c r="A15" s="965"/>
      <c r="B15" s="965"/>
      <c r="C15" s="977"/>
      <c r="D15" s="965"/>
      <c r="E15" s="965"/>
      <c r="F15" s="967" t="s">
        <v>709</v>
      </c>
      <c r="G15" s="965"/>
      <c r="H15" s="965"/>
      <c r="I15" s="965"/>
      <c r="J15" s="965"/>
      <c r="K15" s="965"/>
      <c r="L15" s="975"/>
      <c r="M15" s="965"/>
      <c r="N15" s="975"/>
      <c r="O15" s="976"/>
      <c r="P15" s="965"/>
      <c r="Q15" s="965"/>
      <c r="R15" s="965"/>
      <c r="S15" s="965"/>
      <c r="T15" s="965"/>
      <c r="U15" s="965"/>
    </row>
    <row r="16" spans="1:21" s="33" customFormat="1" ht="14.1" customHeight="1">
      <c r="A16" s="967"/>
      <c r="B16" s="967"/>
      <c r="C16" s="978"/>
      <c r="D16" s="967"/>
      <c r="E16" s="967"/>
      <c r="F16" s="983" t="s">
        <v>710</v>
      </c>
      <c r="G16" s="967"/>
      <c r="H16" s="967"/>
      <c r="I16" s="967"/>
      <c r="J16" s="967"/>
      <c r="K16" s="967"/>
      <c r="L16" s="980"/>
      <c r="M16" s="967"/>
      <c r="N16" s="980"/>
      <c r="O16" s="981"/>
      <c r="P16" s="967"/>
      <c r="Q16" s="967"/>
      <c r="R16" s="967"/>
      <c r="S16" s="967"/>
      <c r="T16" s="967"/>
      <c r="U16" s="967"/>
    </row>
    <row r="17" spans="1:21" s="33" customFormat="1" ht="14.1" customHeight="1">
      <c r="A17" s="967"/>
      <c r="B17" s="967"/>
      <c r="C17" s="978"/>
      <c r="D17" s="967"/>
      <c r="E17" s="965" t="s">
        <v>715</v>
      </c>
      <c r="F17" s="983"/>
      <c r="G17" s="967"/>
      <c r="H17" s="967"/>
      <c r="I17" s="967"/>
      <c r="J17" s="967"/>
      <c r="K17" s="967"/>
      <c r="L17" s="980"/>
      <c r="M17" s="967"/>
      <c r="N17" s="980"/>
      <c r="O17" s="981"/>
      <c r="P17" s="967"/>
      <c r="Q17" s="967"/>
      <c r="R17" s="967"/>
      <c r="S17" s="967"/>
      <c r="T17" s="967"/>
      <c r="U17" s="967"/>
    </row>
    <row r="18" spans="1:21" s="10" customFormat="1" ht="14.1" customHeight="1">
      <c r="A18" s="965"/>
      <c r="B18" s="965"/>
      <c r="C18" s="977"/>
      <c r="D18" s="965"/>
      <c r="E18" s="965"/>
      <c r="F18" s="967" t="s">
        <v>504</v>
      </c>
      <c r="G18" s="965"/>
      <c r="H18" s="965"/>
      <c r="I18" s="965"/>
      <c r="J18" s="965"/>
      <c r="K18" s="965"/>
      <c r="L18" s="975"/>
      <c r="M18" s="965"/>
      <c r="N18" s="975"/>
      <c r="O18" s="965"/>
      <c r="P18" s="965"/>
      <c r="Q18" s="965"/>
      <c r="R18" s="965"/>
      <c r="S18" s="965"/>
      <c r="T18" s="965"/>
      <c r="U18" s="965"/>
    </row>
    <row r="19" spans="1:21" s="33" customFormat="1" ht="14.1" customHeight="1">
      <c r="A19" s="967"/>
      <c r="B19" s="967"/>
      <c r="C19" s="978"/>
      <c r="D19" s="967"/>
      <c r="E19" s="967"/>
      <c r="F19" s="968" t="s">
        <v>503</v>
      </c>
      <c r="G19" s="967"/>
      <c r="H19" s="967"/>
      <c r="I19" s="967"/>
      <c r="J19" s="967"/>
      <c r="K19" s="967"/>
      <c r="L19" s="980"/>
      <c r="M19" s="967"/>
      <c r="N19" s="980"/>
      <c r="O19" s="981"/>
      <c r="P19" s="967"/>
      <c r="Q19" s="967"/>
      <c r="R19" s="967"/>
      <c r="S19" s="967"/>
      <c r="T19" s="967"/>
      <c r="U19" s="967"/>
    </row>
    <row r="20" spans="1:21" s="33" customFormat="1" ht="14.1" customHeight="1">
      <c r="A20" s="967"/>
      <c r="B20" s="967"/>
      <c r="C20" s="978"/>
      <c r="D20" s="967"/>
      <c r="E20" s="967"/>
      <c r="F20" s="966" t="s">
        <v>716</v>
      </c>
      <c r="G20" s="967"/>
      <c r="H20" s="967"/>
      <c r="I20" s="967"/>
      <c r="J20" s="967"/>
      <c r="K20" s="967"/>
      <c r="L20" s="980"/>
      <c r="M20" s="967"/>
      <c r="N20" s="980"/>
      <c r="O20" s="981"/>
      <c r="P20" s="967"/>
      <c r="Q20" s="967"/>
      <c r="R20" s="967"/>
      <c r="S20" s="967"/>
      <c r="T20" s="967"/>
      <c r="U20" s="967"/>
    </row>
    <row r="21" spans="1:21" s="33" customFormat="1" ht="14.1" customHeight="1">
      <c r="A21" s="967"/>
      <c r="B21" s="967"/>
      <c r="C21" s="984"/>
      <c r="D21" s="967"/>
      <c r="E21" s="967"/>
      <c r="F21" s="966"/>
      <c r="G21" s="967"/>
      <c r="H21" s="967"/>
      <c r="I21" s="967"/>
      <c r="J21" s="967"/>
      <c r="K21" s="967"/>
      <c r="L21" s="980"/>
      <c r="M21" s="980"/>
      <c r="N21" s="980"/>
      <c r="O21" s="981"/>
      <c r="P21" s="967"/>
      <c r="Q21" s="967"/>
      <c r="R21" s="967"/>
      <c r="S21" s="967"/>
      <c r="T21" s="967"/>
      <c r="U21" s="967"/>
    </row>
    <row r="22" spans="1:21" s="10" customFormat="1" ht="14.1" customHeight="1">
      <c r="A22" s="965"/>
      <c r="B22" s="965"/>
      <c r="C22" s="974"/>
      <c r="D22" s="965"/>
      <c r="E22" s="965"/>
      <c r="F22" s="965"/>
      <c r="G22" s="965"/>
      <c r="H22" s="965"/>
      <c r="I22" s="965"/>
      <c r="J22" s="965"/>
      <c r="K22" s="965"/>
      <c r="L22" s="975"/>
      <c r="M22" s="975"/>
      <c r="N22" s="975"/>
      <c r="O22" s="976"/>
      <c r="P22" s="965"/>
      <c r="Q22" s="965"/>
      <c r="R22" s="965"/>
      <c r="S22" s="965"/>
      <c r="T22" s="965"/>
      <c r="U22" s="965"/>
    </row>
    <row r="23" spans="1:21" s="10" customFormat="1" ht="14.1" customHeight="1">
      <c r="A23" s="965"/>
      <c r="B23" s="965"/>
      <c r="C23" s="974"/>
      <c r="D23" s="965"/>
      <c r="E23" s="965"/>
      <c r="F23" s="965"/>
      <c r="G23" s="965"/>
      <c r="H23" s="965"/>
      <c r="I23" s="965"/>
      <c r="J23" s="965"/>
      <c r="K23" s="965"/>
      <c r="L23" s="975"/>
      <c r="M23" s="975"/>
      <c r="N23" s="975"/>
      <c r="O23" s="976"/>
      <c r="P23" s="965"/>
      <c r="Q23" s="965"/>
      <c r="R23" s="965"/>
      <c r="S23" s="965"/>
      <c r="T23" s="965"/>
      <c r="U23" s="965"/>
    </row>
    <row r="24" spans="1:21" s="10" customFormat="1" ht="14.1" customHeight="1">
      <c r="A24" s="965"/>
      <c r="B24" s="965"/>
      <c r="C24" s="974"/>
      <c r="D24" s="965"/>
      <c r="E24" s="965"/>
      <c r="F24" s="965"/>
      <c r="G24" s="965"/>
      <c r="H24" s="965"/>
      <c r="I24" s="965"/>
      <c r="J24" s="965"/>
      <c r="K24" s="965"/>
      <c r="L24" s="975"/>
      <c r="M24" s="975"/>
      <c r="N24" s="975"/>
      <c r="O24" s="976"/>
      <c r="P24" s="965"/>
      <c r="Q24" s="965"/>
      <c r="R24" s="965"/>
      <c r="S24" s="965"/>
      <c r="T24" s="965"/>
      <c r="U24" s="965"/>
    </row>
    <row r="25" spans="1:21" s="10" customFormat="1" ht="14.1" customHeight="1">
      <c r="A25" s="965"/>
      <c r="B25" s="965"/>
      <c r="C25" s="974"/>
      <c r="D25" s="965"/>
      <c r="E25" s="965"/>
      <c r="F25" s="965"/>
      <c r="G25" s="965"/>
      <c r="H25" s="965"/>
      <c r="I25" s="965"/>
      <c r="J25" s="965"/>
      <c r="K25" s="965"/>
      <c r="L25" s="975"/>
      <c r="M25" s="975"/>
      <c r="N25" s="975"/>
      <c r="O25" s="976"/>
      <c r="P25" s="965"/>
      <c r="Q25" s="965"/>
      <c r="R25" s="965"/>
      <c r="S25" s="965"/>
      <c r="T25" s="965"/>
      <c r="U25" s="965"/>
    </row>
    <row r="26" spans="1:21" s="10" customFormat="1" ht="14.1" customHeight="1">
      <c r="A26" s="54"/>
      <c r="B26" s="54"/>
      <c r="C26" s="56"/>
      <c r="D26" s="54"/>
      <c r="E26" s="54"/>
      <c r="F26" s="54"/>
      <c r="G26" s="54"/>
      <c r="H26" s="54"/>
      <c r="I26" s="54"/>
      <c r="J26" s="54"/>
      <c r="K26" s="54"/>
      <c r="L26" s="57"/>
      <c r="M26" s="57"/>
      <c r="N26" s="57"/>
      <c r="O26" s="55"/>
    </row>
    <row r="27" spans="1:21" s="959" customFormat="1" ht="14.1" customHeight="1">
      <c r="A27" s="961"/>
      <c r="B27" s="985" t="s">
        <v>643</v>
      </c>
      <c r="C27" s="960"/>
      <c r="D27" s="961"/>
      <c r="E27" s="961"/>
      <c r="F27" s="961"/>
      <c r="G27" s="961"/>
      <c r="H27" s="961"/>
      <c r="I27" s="961"/>
      <c r="J27" s="961"/>
      <c r="K27" s="961"/>
      <c r="L27" s="962"/>
      <c r="M27" s="962"/>
      <c r="N27" s="962"/>
      <c r="O27" s="963"/>
      <c r="P27" s="961"/>
      <c r="Q27" s="961"/>
      <c r="R27" s="961"/>
      <c r="S27" s="961"/>
      <c r="T27" s="961"/>
      <c r="U27" s="961"/>
    </row>
    <row r="28" spans="1:21" s="10" customFormat="1" ht="14.1" customHeight="1">
      <c r="A28" s="139"/>
      <c r="B28" s="139"/>
      <c r="C28" s="139"/>
      <c r="D28" s="139"/>
      <c r="E28" s="139"/>
      <c r="F28" s="139"/>
      <c r="G28" s="139"/>
      <c r="H28" s="139"/>
      <c r="I28" s="139"/>
      <c r="J28" s="139"/>
      <c r="K28" s="139"/>
      <c r="L28" s="139"/>
      <c r="M28" s="139"/>
      <c r="N28" s="139"/>
      <c r="O28" s="139"/>
      <c r="P28" s="139"/>
      <c r="Q28" s="139"/>
      <c r="R28" s="139"/>
      <c r="S28" s="139"/>
      <c r="T28" s="139"/>
      <c r="U28" s="139"/>
    </row>
    <row r="29" spans="1:21" s="10" customFormat="1" ht="14.1" customHeight="1">
      <c r="A29" s="139"/>
      <c r="B29" s="139"/>
      <c r="C29" s="139" t="s">
        <v>679</v>
      </c>
      <c r="D29" s="139" t="s">
        <v>685</v>
      </c>
      <c r="E29" s="139"/>
      <c r="F29" s="139"/>
      <c r="G29" s="139"/>
      <c r="H29" s="139"/>
      <c r="I29" s="139"/>
      <c r="J29" s="139"/>
      <c r="K29" s="139"/>
      <c r="L29" s="139"/>
      <c r="M29" s="139"/>
      <c r="N29" s="139"/>
      <c r="O29" s="139"/>
      <c r="P29" s="139"/>
      <c r="Q29" s="139"/>
      <c r="R29" s="139"/>
      <c r="S29" s="139"/>
      <c r="T29" s="139"/>
      <c r="U29" s="139"/>
    </row>
    <row r="30" spans="1:21" s="33" customFormat="1" ht="14.1" customHeight="1">
      <c r="A30" s="226"/>
      <c r="B30" s="226"/>
      <c r="C30" s="226"/>
      <c r="D30" s="139" t="s">
        <v>687</v>
      </c>
      <c r="E30" s="226"/>
      <c r="F30" s="226"/>
      <c r="G30" s="226"/>
      <c r="H30" s="226"/>
      <c r="I30" s="226"/>
      <c r="J30" s="226"/>
      <c r="K30" s="226"/>
      <c r="L30" s="226"/>
      <c r="M30" s="226"/>
      <c r="N30" s="226"/>
      <c r="O30" s="226"/>
      <c r="P30" s="226"/>
      <c r="Q30" s="226"/>
      <c r="R30" s="226"/>
      <c r="S30" s="226"/>
      <c r="T30" s="226"/>
      <c r="U30" s="226"/>
    </row>
    <row r="31" spans="1:21" s="33" customFormat="1" ht="14.1" customHeight="1">
      <c r="A31" s="226"/>
      <c r="B31" s="226"/>
      <c r="C31" s="226"/>
      <c r="D31" s="139"/>
      <c r="E31" s="139" t="s">
        <v>703</v>
      </c>
      <c r="F31" s="226"/>
      <c r="G31" s="226"/>
      <c r="H31" s="226"/>
      <c r="I31" s="226"/>
      <c r="J31" s="226"/>
      <c r="K31" s="226"/>
      <c r="L31" s="226"/>
      <c r="M31" s="226"/>
      <c r="N31" s="226"/>
      <c r="O31" s="226"/>
      <c r="P31" s="226"/>
      <c r="Q31" s="226"/>
      <c r="R31" s="226"/>
      <c r="S31" s="226"/>
      <c r="T31" s="226"/>
      <c r="U31" s="226"/>
    </row>
    <row r="32" spans="1:21" s="33" customFormat="1" ht="14.1" customHeight="1">
      <c r="A32" s="226"/>
      <c r="B32" s="226"/>
      <c r="C32" s="226"/>
      <c r="D32" s="226"/>
      <c r="E32" s="226"/>
      <c r="F32" s="226" t="s">
        <v>704</v>
      </c>
      <c r="G32" s="226"/>
      <c r="H32" s="226"/>
      <c r="I32" s="226"/>
      <c r="J32" s="226"/>
      <c r="K32" s="226"/>
      <c r="L32" s="226"/>
      <c r="M32" s="226"/>
      <c r="N32" s="226"/>
      <c r="O32" s="226"/>
      <c r="P32" s="226"/>
      <c r="Q32" s="226"/>
      <c r="R32" s="226"/>
      <c r="S32" s="226"/>
      <c r="T32" s="226"/>
      <c r="U32" s="226"/>
    </row>
    <row r="33" spans="1:21" s="33" customFormat="1" ht="14.1" customHeight="1">
      <c r="A33" s="226"/>
      <c r="B33" s="226"/>
      <c r="C33" s="226"/>
      <c r="D33" s="226"/>
      <c r="E33" s="226"/>
      <c r="F33" s="226" t="s">
        <v>705</v>
      </c>
      <c r="G33" s="226"/>
      <c r="H33" s="226"/>
      <c r="I33" s="226"/>
      <c r="J33" s="226"/>
      <c r="K33" s="226"/>
      <c r="L33" s="226"/>
      <c r="M33" s="226"/>
      <c r="N33" s="226"/>
      <c r="O33" s="226"/>
      <c r="P33" s="226"/>
      <c r="Q33" s="226"/>
      <c r="R33" s="226"/>
      <c r="S33" s="226"/>
      <c r="T33" s="226"/>
      <c r="U33" s="226"/>
    </row>
    <row r="34" spans="1:21" s="33" customFormat="1" ht="14.1" customHeight="1">
      <c r="A34" s="226"/>
      <c r="B34" s="226"/>
      <c r="C34" s="226"/>
      <c r="D34" s="226"/>
      <c r="E34" s="226"/>
      <c r="F34" s="226" t="s">
        <v>706</v>
      </c>
      <c r="G34" s="226"/>
      <c r="H34" s="226"/>
      <c r="I34" s="226"/>
      <c r="J34" s="226"/>
      <c r="K34" s="226"/>
      <c r="L34" s="226"/>
      <c r="M34" s="226"/>
      <c r="N34" s="226"/>
      <c r="O34" s="226"/>
      <c r="P34" s="226"/>
      <c r="Q34" s="226"/>
      <c r="R34" s="226"/>
      <c r="S34" s="226"/>
      <c r="T34" s="226"/>
      <c r="U34" s="226"/>
    </row>
    <row r="35" spans="1:21" s="33" customFormat="1" ht="14.1" customHeight="1">
      <c r="A35" s="226"/>
      <c r="B35" s="226"/>
      <c r="C35" s="226"/>
      <c r="D35" s="226"/>
      <c r="E35" s="226"/>
      <c r="F35" s="226" t="s">
        <v>781</v>
      </c>
      <c r="G35" s="226"/>
      <c r="H35" s="226"/>
      <c r="I35" s="226"/>
      <c r="J35" s="226"/>
      <c r="K35" s="226"/>
      <c r="L35" s="226"/>
      <c r="M35" s="226"/>
      <c r="N35" s="226"/>
      <c r="O35" s="226"/>
      <c r="P35" s="226"/>
      <c r="Q35" s="226"/>
      <c r="R35" s="226"/>
      <c r="S35" s="226"/>
      <c r="T35" s="226"/>
      <c r="U35" s="226"/>
    </row>
    <row r="36" spans="1:21" s="33" customFormat="1" ht="14.1" customHeight="1">
      <c r="A36" s="226"/>
      <c r="B36" s="226"/>
      <c r="C36" s="226"/>
      <c r="D36" s="139" t="s">
        <v>712</v>
      </c>
      <c r="E36" s="226"/>
      <c r="F36" s="964"/>
      <c r="G36" s="226"/>
      <c r="H36" s="226"/>
      <c r="I36" s="226"/>
      <c r="J36" s="226"/>
      <c r="K36" s="226"/>
      <c r="L36" s="226"/>
      <c r="M36" s="226"/>
      <c r="N36" s="226"/>
      <c r="O36" s="226"/>
      <c r="P36" s="226"/>
      <c r="Q36" s="226"/>
      <c r="R36" s="226"/>
      <c r="S36" s="226"/>
      <c r="T36" s="226"/>
      <c r="U36" s="226"/>
    </row>
    <row r="37" spans="1:21" s="33" customFormat="1" ht="14.1" customHeight="1">
      <c r="A37" s="226"/>
      <c r="B37" s="226"/>
      <c r="C37" s="226"/>
      <c r="D37" s="226"/>
      <c r="E37" s="139" t="s">
        <v>711</v>
      </c>
      <c r="F37" s="964"/>
      <c r="G37" s="226"/>
      <c r="H37" s="226"/>
      <c r="I37" s="226"/>
      <c r="J37" s="226"/>
      <c r="K37" s="226"/>
      <c r="L37" s="226"/>
      <c r="M37" s="226"/>
      <c r="N37" s="226"/>
      <c r="O37" s="226"/>
      <c r="P37" s="226"/>
      <c r="Q37" s="226"/>
      <c r="R37" s="226"/>
      <c r="S37" s="226"/>
      <c r="T37" s="226"/>
      <c r="U37" s="226"/>
    </row>
    <row r="38" spans="1:21" s="33" customFormat="1" ht="14.1" customHeight="1">
      <c r="A38" s="226"/>
      <c r="B38" s="226"/>
      <c r="C38" s="226"/>
      <c r="D38" s="226"/>
      <c r="E38" s="226"/>
      <c r="F38" s="226" t="s">
        <v>713</v>
      </c>
      <c r="G38" s="226"/>
      <c r="H38" s="226"/>
      <c r="I38" s="226"/>
      <c r="J38" s="226"/>
      <c r="K38" s="226"/>
      <c r="L38" s="226"/>
      <c r="M38" s="226"/>
      <c r="N38" s="226"/>
      <c r="O38" s="226"/>
      <c r="P38" s="226"/>
      <c r="Q38" s="226"/>
      <c r="R38" s="226"/>
      <c r="S38" s="226"/>
      <c r="T38" s="226"/>
      <c r="U38" s="226"/>
    </row>
    <row r="39" spans="1:21" s="10" customFormat="1" ht="14.1" customHeight="1">
      <c r="A39" s="139"/>
      <c r="B39" s="139"/>
      <c r="C39" s="139"/>
      <c r="D39" s="139"/>
      <c r="E39" s="139"/>
      <c r="F39" s="226" t="s">
        <v>714</v>
      </c>
      <c r="G39" s="139"/>
      <c r="H39" s="139"/>
      <c r="I39" s="139"/>
      <c r="J39" s="139"/>
      <c r="K39" s="139"/>
      <c r="L39" s="139"/>
      <c r="M39" s="139"/>
      <c r="N39" s="139"/>
      <c r="O39" s="139"/>
      <c r="P39" s="139"/>
      <c r="Q39" s="139"/>
      <c r="R39" s="139"/>
      <c r="S39" s="139"/>
      <c r="T39" s="139"/>
      <c r="U39" s="139"/>
    </row>
    <row r="40" spans="1:21" s="10" customFormat="1" ht="14.1" customHeight="1">
      <c r="A40" s="139"/>
      <c r="B40" s="139"/>
      <c r="C40" s="139"/>
      <c r="D40" s="139"/>
      <c r="E40" s="139" t="s">
        <v>717</v>
      </c>
      <c r="F40" s="139"/>
      <c r="G40" s="139"/>
      <c r="H40" s="139"/>
      <c r="I40" s="139"/>
      <c r="J40" s="139"/>
      <c r="K40" s="139"/>
      <c r="L40" s="139"/>
      <c r="M40" s="139"/>
      <c r="N40" s="139"/>
      <c r="O40" s="139"/>
      <c r="P40" s="139"/>
      <c r="Q40" s="139"/>
      <c r="R40" s="139"/>
      <c r="S40" s="139"/>
      <c r="T40" s="139"/>
      <c r="U40" s="139"/>
    </row>
    <row r="41" spans="1:21" s="10" customFormat="1" ht="14.1" customHeight="1">
      <c r="A41" s="139"/>
      <c r="B41" s="139"/>
      <c r="C41" s="139"/>
      <c r="D41" s="139"/>
      <c r="E41" s="139"/>
      <c r="F41" s="226" t="s">
        <v>640</v>
      </c>
      <c r="G41" s="139"/>
      <c r="H41" s="139"/>
      <c r="I41" s="139"/>
      <c r="J41" s="139"/>
      <c r="K41" s="139"/>
      <c r="L41" s="139"/>
      <c r="M41" s="139"/>
      <c r="N41" s="139"/>
      <c r="O41" s="139"/>
      <c r="P41" s="139"/>
      <c r="Q41" s="139"/>
      <c r="R41" s="139"/>
      <c r="S41" s="139"/>
      <c r="T41" s="139"/>
      <c r="U41" s="139"/>
    </row>
    <row r="42" spans="1:21" s="33" customFormat="1" ht="14.1" customHeight="1">
      <c r="A42" s="226"/>
      <c r="B42" s="226"/>
      <c r="C42" s="226"/>
      <c r="D42" s="226"/>
      <c r="E42" s="226"/>
      <c r="F42" s="226" t="s">
        <v>505</v>
      </c>
      <c r="G42" s="226"/>
      <c r="H42" s="226"/>
      <c r="I42" s="226"/>
      <c r="J42" s="226"/>
      <c r="K42" s="226"/>
      <c r="L42" s="226"/>
      <c r="M42" s="226"/>
      <c r="N42" s="226"/>
      <c r="O42" s="226"/>
      <c r="P42" s="226"/>
      <c r="Q42" s="226"/>
      <c r="R42" s="226"/>
      <c r="S42" s="226"/>
      <c r="T42" s="226"/>
      <c r="U42" s="226"/>
    </row>
    <row r="43" spans="1:21" s="33" customFormat="1" ht="14.1" customHeight="1">
      <c r="A43" s="226"/>
      <c r="B43" s="226"/>
      <c r="C43" s="226"/>
      <c r="D43" s="226"/>
      <c r="E43" s="226"/>
      <c r="F43" s="226" t="s">
        <v>718</v>
      </c>
      <c r="G43" s="226"/>
      <c r="H43" s="226"/>
      <c r="I43" s="226"/>
      <c r="J43" s="226"/>
      <c r="K43" s="226"/>
      <c r="L43" s="226"/>
      <c r="M43" s="226"/>
      <c r="N43" s="226"/>
      <c r="O43" s="226"/>
      <c r="P43" s="226"/>
      <c r="Q43" s="226"/>
      <c r="R43" s="226"/>
      <c r="S43" s="226"/>
      <c r="T43" s="226"/>
      <c r="U43" s="226"/>
    </row>
    <row r="44" spans="1:21" s="10" customFormat="1" ht="14.1" customHeight="1">
      <c r="A44" s="139"/>
      <c r="B44" s="139"/>
      <c r="C44" s="139"/>
      <c r="D44" s="139"/>
      <c r="E44" s="139"/>
      <c r="F44" s="226" t="s">
        <v>719</v>
      </c>
      <c r="G44" s="139"/>
      <c r="H44" s="139"/>
      <c r="I44" s="139"/>
      <c r="J44" s="139"/>
      <c r="K44" s="139"/>
      <c r="L44" s="139"/>
      <c r="M44" s="139"/>
      <c r="N44" s="139"/>
      <c r="O44" s="139"/>
      <c r="P44" s="139"/>
      <c r="Q44" s="139"/>
      <c r="R44" s="139"/>
      <c r="S44" s="139"/>
      <c r="T44" s="139"/>
      <c r="U44" s="139"/>
    </row>
    <row r="45" spans="1:21" s="33" customFormat="1" ht="14.1" customHeight="1">
      <c r="A45" s="226"/>
      <c r="B45" s="226"/>
      <c r="C45" s="226"/>
      <c r="D45" s="226"/>
      <c r="E45" s="226"/>
      <c r="F45" s="226"/>
      <c r="G45" s="226"/>
      <c r="H45" s="226"/>
      <c r="I45" s="226"/>
      <c r="J45" s="226"/>
      <c r="K45" s="226"/>
      <c r="L45" s="226"/>
      <c r="M45" s="226"/>
      <c r="N45" s="226"/>
      <c r="O45" s="226"/>
      <c r="P45" s="226"/>
      <c r="Q45" s="226"/>
      <c r="R45" s="226"/>
      <c r="S45" s="226"/>
      <c r="T45" s="226"/>
      <c r="U45" s="226"/>
    </row>
    <row r="46" spans="1:21" s="35" customFormat="1" ht="14.1" customHeight="1">
      <c r="A46" s="226"/>
      <c r="B46" s="226"/>
      <c r="C46" s="226"/>
      <c r="D46" s="226"/>
      <c r="E46" s="226"/>
      <c r="F46" s="226"/>
      <c r="G46" s="226"/>
      <c r="H46" s="226"/>
      <c r="I46" s="226"/>
      <c r="J46" s="226"/>
      <c r="K46" s="226"/>
      <c r="L46" s="226"/>
      <c r="M46" s="226"/>
      <c r="N46" s="226"/>
      <c r="O46" s="226"/>
      <c r="P46" s="226"/>
      <c r="Q46" s="226"/>
      <c r="R46" s="226"/>
      <c r="S46" s="226"/>
      <c r="T46" s="226"/>
      <c r="U46" s="226"/>
    </row>
    <row r="47" spans="1:21" s="35" customFormat="1" ht="14.1" customHeight="1">
      <c r="A47" s="226"/>
      <c r="B47" s="226"/>
      <c r="C47" s="226"/>
      <c r="D47" s="226"/>
      <c r="E47" s="226"/>
      <c r="F47" s="226"/>
      <c r="G47" s="226"/>
      <c r="H47" s="226"/>
      <c r="I47" s="226"/>
      <c r="J47" s="226"/>
      <c r="K47" s="226"/>
      <c r="L47" s="226"/>
      <c r="M47" s="226"/>
      <c r="N47" s="226"/>
      <c r="O47" s="226"/>
      <c r="P47" s="226"/>
      <c r="Q47" s="226"/>
      <c r="R47" s="226"/>
      <c r="S47" s="226"/>
      <c r="T47" s="226"/>
      <c r="U47" s="226"/>
    </row>
    <row r="48" spans="1:21" s="35" customFormat="1" ht="14.1" customHeight="1">
      <c r="A48" s="226"/>
      <c r="B48" s="226"/>
      <c r="C48" s="226"/>
      <c r="D48" s="226"/>
      <c r="E48" s="226"/>
      <c r="F48" s="226"/>
      <c r="G48" s="226"/>
      <c r="H48" s="226"/>
      <c r="I48" s="226"/>
      <c r="J48" s="226"/>
      <c r="K48" s="226"/>
      <c r="L48" s="226"/>
      <c r="M48" s="226"/>
      <c r="N48" s="226"/>
      <c r="O48" s="226"/>
      <c r="P48" s="226"/>
      <c r="Q48" s="226"/>
      <c r="R48" s="226"/>
      <c r="S48" s="226"/>
      <c r="T48" s="226"/>
      <c r="U48" s="226"/>
    </row>
    <row r="49" spans="1:21" ht="14.1" customHeight="1">
      <c r="A49" s="139"/>
      <c r="B49" s="139"/>
      <c r="C49" s="139"/>
      <c r="D49" s="139"/>
      <c r="E49" s="139"/>
      <c r="F49" s="139"/>
      <c r="G49" s="139"/>
      <c r="H49" s="139"/>
      <c r="I49" s="139"/>
      <c r="J49" s="139"/>
      <c r="K49" s="139"/>
      <c r="L49" s="139"/>
      <c r="M49" s="139"/>
      <c r="N49" s="139"/>
      <c r="O49" s="139"/>
      <c r="P49" s="139"/>
      <c r="Q49" s="139"/>
      <c r="R49" s="139"/>
      <c r="S49" s="139"/>
      <c r="T49" s="139"/>
      <c r="U49" s="139"/>
    </row>
    <row r="50" spans="1:21" ht="14.1" customHeight="1">
      <c r="A50" s="139"/>
      <c r="B50" s="139"/>
      <c r="C50" s="139"/>
      <c r="D50" s="139"/>
      <c r="E50" s="139"/>
      <c r="F50" s="139"/>
      <c r="G50" s="139"/>
      <c r="H50" s="139"/>
      <c r="I50" s="139"/>
      <c r="J50" s="139"/>
      <c r="K50" s="139"/>
      <c r="L50" s="139"/>
      <c r="M50" s="139"/>
      <c r="N50" s="139"/>
      <c r="O50" s="139"/>
      <c r="P50" s="139"/>
      <c r="Q50" s="139"/>
      <c r="R50" s="139"/>
      <c r="S50" s="139"/>
      <c r="T50" s="139"/>
      <c r="U50" s="139"/>
    </row>
    <row r="51" spans="1:21" ht="14.1" customHeight="1">
      <c r="A51" s="139"/>
      <c r="B51" s="139"/>
      <c r="C51" s="139"/>
      <c r="D51" s="139"/>
      <c r="E51" s="139"/>
      <c r="F51" s="139"/>
      <c r="G51" s="139"/>
      <c r="H51" s="139"/>
      <c r="I51" s="139"/>
      <c r="J51" s="139"/>
      <c r="K51" s="139"/>
      <c r="L51" s="139"/>
      <c r="M51" s="139"/>
      <c r="N51" s="139"/>
      <c r="O51" s="139"/>
    </row>
    <row r="52" spans="1:21" ht="14.1" customHeight="1">
      <c r="A52" s="139"/>
      <c r="B52" s="139"/>
      <c r="C52" s="139"/>
      <c r="D52" s="139"/>
      <c r="E52" s="139"/>
      <c r="F52" s="139"/>
      <c r="G52" s="139"/>
      <c r="H52" s="139"/>
      <c r="I52" s="139"/>
      <c r="J52" s="139"/>
      <c r="K52" s="139"/>
      <c r="L52" s="139"/>
      <c r="M52" s="139"/>
      <c r="N52" s="139"/>
      <c r="O52" s="139"/>
    </row>
    <row r="53" spans="1:21" ht="14.1" customHeight="1">
      <c r="A53" s="139"/>
      <c r="B53" s="139"/>
      <c r="C53" s="139"/>
      <c r="D53" s="139"/>
      <c r="E53" s="139"/>
      <c r="F53" s="139"/>
      <c r="G53" s="139"/>
      <c r="H53" s="139"/>
      <c r="I53" s="139"/>
      <c r="J53" s="139"/>
      <c r="K53" s="139"/>
      <c r="L53" s="139"/>
      <c r="M53" s="139"/>
      <c r="N53" s="139"/>
      <c r="O53" s="139"/>
    </row>
    <row r="54" spans="1:21" ht="15" customHeight="1">
      <c r="A54" s="139"/>
      <c r="B54" s="139"/>
      <c r="C54" s="139"/>
      <c r="D54" s="139"/>
      <c r="E54" s="139"/>
      <c r="F54" s="139"/>
      <c r="G54" s="139"/>
      <c r="H54" s="139"/>
      <c r="I54" s="139"/>
      <c r="J54" s="139"/>
      <c r="K54" s="139"/>
      <c r="L54" s="139"/>
      <c r="M54" s="139"/>
      <c r="N54" s="139"/>
      <c r="O54" s="139"/>
    </row>
    <row r="55" spans="1:21" ht="12.95" customHeight="1">
      <c r="A55" s="54"/>
      <c r="B55" s="54"/>
      <c r="C55" s="56"/>
      <c r="D55" s="54"/>
      <c r="E55" s="54"/>
      <c r="F55" s="54"/>
      <c r="G55" s="54"/>
      <c r="H55" s="54"/>
      <c r="I55" s="54"/>
      <c r="J55" s="54"/>
      <c r="K55" s="54"/>
      <c r="L55" s="54"/>
      <c r="M55" s="54"/>
      <c r="N55" s="54"/>
      <c r="O55" s="54"/>
    </row>
    <row r="56" spans="1:21" ht="8.25" customHeight="1">
      <c r="A56" s="54"/>
      <c r="B56" s="54"/>
      <c r="C56" s="56"/>
      <c r="D56" s="54"/>
      <c r="E56" s="54"/>
      <c r="F56" s="54"/>
      <c r="G56" s="54"/>
      <c r="H56" s="54"/>
      <c r="I56" s="54"/>
      <c r="J56" s="54"/>
      <c r="K56" s="54"/>
      <c r="L56" s="54"/>
      <c r="M56" s="54"/>
      <c r="N56" s="54"/>
      <c r="O56" s="54"/>
    </row>
    <row r="83" ht="19.5" customHeight="1"/>
  </sheetData>
  <sheetProtection algorithmName="SHA-512" hashValue="ZncYcoR69PUX7BH5VaqjmbzIqx8gvV9iNclIse3e01Olg6C7LWYUHCUyCoM9FPVvmT6zeJneqa0aGiEXXJWUAg==" saltValue="7IrE8wdM1yrhU29LGBN/Cg==" spinCount="100000" sheet="1" objects="1" scenarios="1" autoFilter="0"/>
  <phoneticPr fontId="22"/>
  <printOptions horizontalCentered="1" verticalCentered="1"/>
  <pageMargins left="0" right="0" top="0" bottom="0" header="0" footer="0"/>
  <pageSetup paperSize="9" scale="7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C10:E21"/>
  <sheetViews>
    <sheetView view="pageBreakPreview" zoomScaleNormal="85" zoomScaleSheetLayoutView="100" workbookViewId="0"/>
  </sheetViews>
  <sheetFormatPr defaultColWidth="9" defaultRowHeight="12"/>
  <cols>
    <col min="2" max="2" width="18.5703125" customWidth="1"/>
    <col min="3" max="3" width="1.85546875" customWidth="1"/>
    <col min="4" max="4" width="90.140625" customWidth="1"/>
    <col min="5" max="5" width="1.85546875" customWidth="1"/>
  </cols>
  <sheetData>
    <row r="10" spans="3:5" ht="6.95" customHeight="1">
      <c r="C10" s="88"/>
      <c r="D10" s="89"/>
      <c r="E10" s="90"/>
    </row>
    <row r="11" spans="3:5" ht="16.5">
      <c r="C11" s="91"/>
      <c r="D11" s="64" t="s">
        <v>43</v>
      </c>
      <c r="E11" s="92"/>
    </row>
    <row r="12" spans="3:5" ht="6.95" customHeight="1">
      <c r="C12" s="91"/>
      <c r="D12" s="62"/>
      <c r="E12" s="92"/>
    </row>
    <row r="13" spans="3:5" ht="76.5" customHeight="1">
      <c r="C13" s="91"/>
      <c r="D13" s="63" t="s">
        <v>44</v>
      </c>
      <c r="E13" s="92"/>
    </row>
    <row r="14" spans="3:5" ht="6.95" customHeight="1">
      <c r="C14" s="93"/>
      <c r="D14" s="94"/>
      <c r="E14" s="95"/>
    </row>
    <row r="15" spans="3:5" ht="16.5">
      <c r="C15" s="96"/>
      <c r="D15" s="96"/>
      <c r="E15" s="96"/>
    </row>
    <row r="16" spans="3:5" ht="16.5">
      <c r="C16" s="96"/>
      <c r="D16" s="96"/>
      <c r="E16" s="96"/>
    </row>
    <row r="17" spans="3:5" ht="6.95" customHeight="1">
      <c r="C17" s="88"/>
      <c r="D17" s="89"/>
      <c r="E17" s="90"/>
    </row>
    <row r="18" spans="3:5" ht="16.5">
      <c r="C18" s="91"/>
      <c r="D18" s="566" t="s">
        <v>30</v>
      </c>
      <c r="E18" s="92"/>
    </row>
    <row r="19" spans="3:5" ht="6.95" customHeight="1">
      <c r="C19" s="91"/>
      <c r="D19" s="567"/>
      <c r="E19" s="92"/>
    </row>
    <row r="20" spans="3:5" ht="118.5" customHeight="1">
      <c r="C20" s="91"/>
      <c r="D20" s="568" t="s">
        <v>740</v>
      </c>
      <c r="E20" s="92"/>
    </row>
    <row r="21" spans="3:5" ht="6.95" customHeight="1">
      <c r="C21" s="93"/>
      <c r="D21" s="94"/>
      <c r="E21" s="95"/>
    </row>
  </sheetData>
  <sheetProtection algorithmName="SHA-512" hashValue="UKYEhWlDgG9aoL3FAZGSAvZXlIKmb1HA1QjZz9VVUAZvE96RgvkPwxzvz8CCZlp6+nKRQeQXfPOVpPUhmimHog==" saltValue="xqfguH8hPfxU2Thnrpmozg==" spinCount="100000" sheet="1" objects="1" scenarios="1" autoFilter="0"/>
  <phoneticPr fontId="22"/>
  <printOptions horizontalCentered="1" verticalCentered="1"/>
  <pageMargins left="0" right="0" top="0"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0b6f8e-13f4-43ff-9293-e4d76c31a755" xsi:nil="true"/>
    <lcf76f155ced4ddcb4097134ff3c332f xmlns="71d4167b-f640-4c85-9e31-215d16d307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FDF0EAAD2246341881E56F1B65D46BB" ma:contentTypeVersion="10" ma:contentTypeDescription="新しいドキュメントを作成します。" ma:contentTypeScope="" ma:versionID="8fd0113e5f521558e979f7854650bb75">
  <xsd:schema xmlns:xsd="http://www.w3.org/2001/XMLSchema" xmlns:xs="http://www.w3.org/2001/XMLSchema" xmlns:p="http://schemas.microsoft.com/office/2006/metadata/properties" xmlns:ns2="71d4167b-f640-4c85-9e31-215d16d307fa" xmlns:ns3="ff0b6f8e-13f4-43ff-9293-e4d76c31a755" targetNamespace="http://schemas.microsoft.com/office/2006/metadata/properties" ma:root="true" ma:fieldsID="d3c0ff969df9c4ee45bbf836ac4903f1" ns2:_="" ns3:_="">
    <xsd:import namespace="71d4167b-f640-4c85-9e31-215d16d307fa"/>
    <xsd:import namespace="ff0b6f8e-13f4-43ff-9293-e4d76c31a7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d4167b-f640-4c85-9e31-215d16d307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bef511-2697-4f49-910f-ca747039f6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0b6f8e-13f4-43ff-9293-e4d76c31a7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fa80169-5436-4de5-9b49-388a6b0dcc13}" ma:internalName="TaxCatchAll" ma:showField="CatchAllData" ma:web="ff0b6f8e-13f4-43ff-9293-e4d76c31a7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7427AE-920F-4CE5-B522-E129033F2D86}">
  <ds:schemaRefs>
    <ds:schemaRef ds:uri="http://purl.org/dc/dcmitype/"/>
    <ds:schemaRef ds:uri="http://schemas.microsoft.com/office/infopath/2007/PartnerControls"/>
    <ds:schemaRef ds:uri="http://purl.org/dc/elements/1.1/"/>
    <ds:schemaRef ds:uri="http://purl.org/dc/terms/"/>
    <ds:schemaRef ds:uri="71d4167b-f640-4c85-9e31-215d16d307fa"/>
    <ds:schemaRef ds:uri="http://schemas.microsoft.com/office/2006/metadata/properties"/>
    <ds:schemaRef ds:uri="ff0b6f8e-13f4-43ff-9293-e4d76c31a755"/>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AA7A19D-71E2-4DCA-8F80-04B3EBBD9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d4167b-f640-4c85-9e31-215d16d307fa"/>
    <ds:schemaRef ds:uri="ff0b6f8e-13f4-43ff-9293-e4d76c31a7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B58495-577E-44C4-B982-E2A8152F50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33</vt:i4>
      </vt:variant>
      <vt:variant>
        <vt:lpstr>名前付き一覧</vt:lpstr>
      </vt:variant>
      <vt:variant>
        <vt:i4>31</vt:i4>
      </vt:variant>
    </vt:vector>
  </HeadingPairs>
  <TitlesOfParts>
    <vt:vector size="64" baseType="lpstr">
      <vt:lpstr>全体コメント</vt:lpstr>
      <vt:lpstr>進捗確認</vt:lpstr>
      <vt:lpstr>表紙</vt:lpstr>
      <vt:lpstr>目次</vt:lpstr>
      <vt:lpstr>目次 (2)</vt:lpstr>
      <vt:lpstr>Ⅰ_主要ﾃﾞｰﾀ</vt:lpstr>
      <vt:lpstr>Ⅱ-1-(1)_自動車業界関連指標</vt:lpstr>
      <vt:lpstr>Ⅱ-1-(2)_中古車輸出台数</vt:lpstr>
      <vt:lpstr>Ⅱ-1-(3)_業態別AA出品台数</vt:lpstr>
      <vt:lpstr>Ⅱ-1-(4)_業界ｸﾞﾙｰﾌﾟ別出品台数</vt:lpstr>
      <vt:lpstr>Ⅱ-1-(5)_USS会場出品台数ﾗﾝｷﾝｸﾞ</vt:lpstr>
      <vt:lpstr>Ⅱ-1-(6)_地域別出品台数ﾗﾝｷﾝｸﾞ</vt:lpstr>
      <vt:lpstr>Ⅱ-1-(7)_二輪車業界指標</vt:lpstr>
      <vt:lpstr>Ⅱ-2-(1)_会場別AA実績</vt:lpstr>
      <vt:lpstr>Ⅱ-2-(2)_AA実績月次推移</vt:lpstr>
      <vt:lpstr>Ⅲ-1-(1)_ｾｸﾞﾒﾝﾄの状況</vt:lpstr>
      <vt:lpstr>Ⅲ-1-(2)_AAｾｸﾞﾒﾝﾄ売上推移</vt:lpstr>
      <vt:lpstr>Ⅲ-1-(3)_AAｾｸﾞﾒﾝﾄ売上内訳</vt:lpstr>
      <vt:lpstr>ＡＡ(手数料内訳) 2</vt:lpstr>
      <vt:lpstr>Ⅲ-1-(4)_AAｾｸﾞﾒﾝﾄ低額車推移</vt:lpstr>
      <vt:lpstr>Ⅲ-1-(5)_AAｾｸﾞﾒﾝﾄ会員数および外部落札</vt:lpstr>
      <vt:lpstr>Ⅲ-1-(6)_AAｾｸﾞﾒﾝﾄﾊﾞｲｸｵｰｸｼｮﾝ実績</vt:lpstr>
      <vt:lpstr>Ⅲ-1-(7)_中古車買取販売ｾｸﾞﾒﾝﾄ売上推移</vt:lpstr>
      <vt:lpstr>Ⅲ-1-(8)_ﾘｻｲｸﾙｾｸﾞﾒﾝﾄ売上推移</vt:lpstr>
      <vt:lpstr>Ⅲ-2-(1)_連結PL</vt:lpstr>
      <vt:lpstr>Ⅲ-2-(2)_連結BS</vt:lpstr>
      <vt:lpstr>Ⅲ-2-(3)_連結CF</vt:lpstr>
      <vt:lpstr>Ⅲ-2-(4)_来期計画</vt:lpstr>
      <vt:lpstr>Ⅳ_計算式</vt:lpstr>
      <vt:lpstr>Ⅴ_注記事項(1)</vt:lpstr>
      <vt:lpstr>Ⅴ_注記事項(2)</vt:lpstr>
      <vt:lpstr>Ⅴ_注記事項(3)</vt:lpstr>
      <vt:lpstr>取扱の注意</vt:lpstr>
      <vt:lpstr>Ⅰ_主要ﾃﾞｰﾀ!Print_Area</vt:lpstr>
      <vt:lpstr>'Ⅱ-1-(1)_自動車業界関連指標'!Print_Area</vt:lpstr>
      <vt:lpstr>'Ⅱ-1-(2)_中古車輸出台数'!Print_Area</vt:lpstr>
      <vt:lpstr>'Ⅱ-1-(3)_業態別AA出品台数'!Print_Area</vt:lpstr>
      <vt:lpstr>'Ⅱ-1-(4)_業界ｸﾞﾙｰﾌﾟ別出品台数'!Print_Area</vt:lpstr>
      <vt:lpstr>'Ⅱ-1-(5)_USS会場出品台数ﾗﾝｷﾝｸﾞ'!Print_Area</vt:lpstr>
      <vt:lpstr>'Ⅱ-1-(6)_地域別出品台数ﾗﾝｷﾝｸﾞ'!Print_Area</vt:lpstr>
      <vt:lpstr>'Ⅱ-1-(7)_二輪車業界指標'!Print_Area</vt:lpstr>
      <vt:lpstr>'Ⅱ-2-(1)_会場別AA実績'!Print_Area</vt:lpstr>
      <vt:lpstr>'Ⅱ-2-(2)_AA実績月次推移'!Print_Area</vt:lpstr>
      <vt:lpstr>'Ⅲ-1-(1)_ｾｸﾞﾒﾝﾄの状況'!Print_Area</vt:lpstr>
      <vt:lpstr>'Ⅲ-1-(2)_AAｾｸﾞﾒﾝﾄ売上推移'!Print_Area</vt:lpstr>
      <vt:lpstr>'Ⅲ-1-(3)_AAｾｸﾞﾒﾝﾄ売上内訳'!Print_Area</vt:lpstr>
      <vt:lpstr>'Ⅲ-1-(4)_AAｾｸﾞﾒﾝﾄ低額車推移'!Print_Area</vt:lpstr>
      <vt:lpstr>'Ⅲ-1-(5)_AAｾｸﾞﾒﾝﾄ会員数および外部落札'!Print_Area</vt:lpstr>
      <vt:lpstr>'Ⅲ-1-(6)_AAｾｸﾞﾒﾝﾄﾊﾞｲｸｵｰｸｼｮﾝ実績'!Print_Area</vt:lpstr>
      <vt:lpstr>'Ⅲ-1-(7)_中古車買取販売ｾｸﾞﾒﾝﾄ売上推移'!Print_Area</vt:lpstr>
      <vt:lpstr>'Ⅲ-1-(8)_ﾘｻｲｸﾙｾｸﾞﾒﾝﾄ売上推移'!Print_Area</vt:lpstr>
      <vt:lpstr>'Ⅲ-2-(1)_連結PL'!Print_Area</vt:lpstr>
      <vt:lpstr>'Ⅲ-2-(2)_連結BS'!Print_Area</vt:lpstr>
      <vt:lpstr>'Ⅲ-2-(3)_連結CF'!Print_Area</vt:lpstr>
      <vt:lpstr>'Ⅲ-2-(4)_来期計画'!Print_Area</vt:lpstr>
      <vt:lpstr>Ⅳ_計算式!Print_Area</vt:lpstr>
      <vt:lpstr>'Ⅴ_注記事項(1)'!Print_Area</vt:lpstr>
      <vt:lpstr>'Ⅴ_注記事項(2)'!Print_Area</vt:lpstr>
      <vt:lpstr>'Ⅴ_注記事項(3)'!Print_Area</vt:lpstr>
      <vt:lpstr>'ＡＡ(手数料内訳) 2'!Print_Area</vt:lpstr>
      <vt:lpstr>取扱の注意!Print_Area</vt:lpstr>
      <vt:lpstr>表紙!Print_Area</vt:lpstr>
      <vt:lpstr>目次!Print_Area</vt:lpstr>
      <vt:lpstr>'目次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2023-09-07T01:19:17Z</cp:lastPrinted>
  <dcterms:created xsi:type="dcterms:W3CDTF">2000-12-27T05:57:05Z</dcterms:created>
  <dcterms:modified xsi:type="dcterms:W3CDTF">2026-07-30T06:36:26Z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0x0101003FDF0EAAD2246341881E56F1B65D46BB</vt:lpwstr>
  </property>
  <property fmtid="{D5CDD505-2E9C-101B-9397-08002B2CF9AE}" pid="3" name="MediaServiceImageTags">
    <vt:lpwstr/>
  </property>
</Properties>
</file>